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02" activeTab="0"/>
  </bookViews>
  <sheets>
    <sheet name="1 квартал" sheetId="1" r:id="rId1"/>
    <sheet name="расчет" sheetId="2" r:id="rId2"/>
  </sheets>
  <definedNames>
    <definedName name="_xlnm.Print_Area" localSheetId="0">'1 квартал'!$A$1:$V$153</definedName>
    <definedName name="_xlnm.Print_Area" localSheetId="1">'расчет'!$A$1:$J$71</definedName>
  </definedNames>
  <calcPr fullCalcOnLoad="1" fullPrecision="0"/>
</workbook>
</file>

<file path=xl/sharedStrings.xml><?xml version="1.0" encoding="utf-8"?>
<sst xmlns="http://schemas.openxmlformats.org/spreadsheetml/2006/main" count="795" uniqueCount="197">
  <si>
    <t>Наименование муниципального учреждения:</t>
  </si>
  <si>
    <t/>
  </si>
  <si>
    <t>Коды</t>
  </si>
  <si>
    <t>Форма по ОКУД</t>
  </si>
  <si>
    <t>0506001</t>
  </si>
  <si>
    <t>Виды деятельности муниципального учреждения:</t>
  </si>
  <si>
    <t>Дата</t>
  </si>
  <si>
    <t>11.Образование и наука</t>
  </si>
  <si>
    <t>по сводному реестру</t>
  </si>
  <si>
    <t>Вид  муниципального учреждения:</t>
  </si>
  <si>
    <t>По ОКВЭД</t>
  </si>
  <si>
    <t xml:space="preserve">Организации дополнительного образования. 
</t>
  </si>
  <si>
    <t>Периодичность:</t>
  </si>
  <si>
    <t>Ежеквартально в срок до 10 числа месяца, следующего за отчетным кварталом</t>
  </si>
  <si>
    <t>Наименование показателя</t>
  </si>
  <si>
    <t>Единица измерения</t>
  </si>
  <si>
    <t>Значение, утвержденное в муниципальном задании на отчетный период</t>
  </si>
  <si>
    <t>Фактическое значение за отчетный период</t>
  </si>
  <si>
    <t>Отклонение, превышающее допустимое (возможное)</t>
  </si>
  <si>
    <t>Причина отклонения</t>
  </si>
  <si>
    <t>Источник информации о фактическом значении показателя</t>
  </si>
  <si>
    <t>единица</t>
  </si>
  <si>
    <t>РАЗДЕЛ 1</t>
  </si>
  <si>
    <t>Уникальный номер</t>
  </si>
  <si>
    <t>1. Наименование муниципальной услуги</t>
  </si>
  <si>
    <t xml:space="preserve"> Реализация дополнительных общеразвивающих программ</t>
  </si>
  <si>
    <t>(отраслевому)</t>
  </si>
  <si>
    <t>2. Категории потребителей муниципальной услуги</t>
  </si>
  <si>
    <t>перечню</t>
  </si>
  <si>
    <t>1. Физические лица</t>
  </si>
  <si>
    <t>3. Показатели, характеризующие объем и (или) качество муниципальной услуги :</t>
  </si>
  <si>
    <t>3.1 Показатели, характеризующие качество муниципальной услуги 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</si>
  <si>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</si>
  <si>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</si>
  <si>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</si>
  <si>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</si>
  <si>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</si>
  <si>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</si>
  <si>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</si>
  <si>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</si>
  <si>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</t>
  </si>
  <si>
    <t>причина отклонения</t>
  </si>
  <si>
    <t>Категория потребителей</t>
  </si>
  <si>
    <t>Виды образовательных программ</t>
  </si>
  <si>
    <t>Направленность образовательной программы</t>
  </si>
  <si>
    <t>Формы образования и формы реализации образовательных программ</t>
  </si>
  <si>
    <t>Наименование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</si>
  <si>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</si>
  <si>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</si>
  <si>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</si>
  <si>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</si>
  <si>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</si>
  <si>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</si>
  <si>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</si>
  <si>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</si>
  <si>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</si>
  <si>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</si>
  <si>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</si>
  <si>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</si>
  <si>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</si>
  <si>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не указано</t>
  </si>
  <si>
    <t>Очная</t>
  </si>
  <si>
    <t>Доля родителей (законных представителей), удовлетворенных условиями и качеством предоставляемой образовательной услуги</t>
  </si>
  <si>
    <t>Процент</t>
  </si>
  <si>
    <t>744</t>
  </si>
  <si>
    <t>Количество обоснованных жалоб потребителей на некачественное оказание муниципальной услуги</t>
  </si>
  <si>
    <t>Единица</t>
  </si>
  <si>
    <t>642</t>
  </si>
  <si>
    <t>физкультурно-спортивной</t>
  </si>
  <si>
    <t>3.2 Показатели, характеризующие объем муниципальной услуги</t>
  </si>
  <si>
    <t>Показатель объема государственной услуги</t>
  </si>
  <si>
    <t>Число человеко-часов пребывания</t>
  </si>
  <si>
    <t>человеко-час</t>
  </si>
  <si>
    <t>РАЗДЕЛ 2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</si>
  <si>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</si>
  <si>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</t>
  </si>
  <si>
    <t>(должность)</t>
  </si>
  <si>
    <t>(подпись)</t>
  </si>
  <si>
    <t>(расшифровка подписи)</t>
  </si>
  <si>
    <t>Печать</t>
  </si>
  <si>
    <t>(наименование муниципального учреждения)</t>
  </si>
  <si>
    <t>ЧАСТЬ 1</t>
  </si>
  <si>
    <t>очередной финансовый год</t>
  </si>
  <si>
    <t xml:space="preserve">1. Суммарное количество человеко-часов по дополнительным общеразвивающим программам </t>
  </si>
  <si>
    <t>1.1. Реализация дополнительных общеразвивающих программ</t>
  </si>
  <si>
    <t>2. Показатели, характеризующие объем и (или) качество муниципальной услуги</t>
  </si>
  <si>
    <t xml:space="preserve">2.2. Показатели, характеризующие объем муниципальной услуги </t>
  </si>
  <si>
    <t>не указаано</t>
  </si>
  <si>
    <t>очная</t>
  </si>
  <si>
    <t>2. Суммарное количество человеко-часов по дополнительным предпрофессиональным  программам в области физической культуры и спорта</t>
  </si>
  <si>
    <t>ИТОГО Суммарное количество человеко-часов по дополнительным общеразвивающим программам</t>
  </si>
  <si>
    <t>1.1. Реализация дополнительных предпрофессиональных  программ в области физической культуры и спорта</t>
  </si>
  <si>
    <t>Виды спорта</t>
  </si>
  <si>
    <t>Этапы подготовки</t>
  </si>
  <si>
    <t>Обучающиеся за исключением обучающихся с ограниченными возможностями здоровья (ОВЗ) и детей-инвалидов</t>
  </si>
  <si>
    <t>ИТОГО Суммарное количество человеко-часов по дополнительным предпрофессиональным  программам в области физической культуры и спорта</t>
  </si>
  <si>
    <t>2.1.Организация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</si>
  <si>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РАЗДЕЛ 3</t>
  </si>
  <si>
    <t>ИТОГО  Суммарное количество человеко-часов  по дополнительным общеразвивающим программам</t>
  </si>
  <si>
    <t xml:space="preserve"> Реализация дополнительных предпрофессиональных  программ в области физической культуры и спорта</t>
  </si>
  <si>
    <t>Директор</t>
  </si>
  <si>
    <t xml:space="preserve">Руководитель (уполномоченное лицо)                                                                                                                      </t>
  </si>
  <si>
    <t>804200О.99.0.ББ52АЕ52000</t>
  </si>
  <si>
    <t>Фактическое (среднее или суммарное)  значение                                                      за отчетный период                                                     за 1 квартал 2019 года</t>
  </si>
  <si>
    <t xml:space="preserve">42.Г42.0 </t>
  </si>
  <si>
    <t xml:space="preserve"> </t>
  </si>
  <si>
    <t xml:space="preserve">42.Д42.0 </t>
  </si>
  <si>
    <t>1. 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</si>
  <si>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базовый</t>
  </si>
  <si>
    <t>углубленный</t>
  </si>
  <si>
    <t xml:space="preserve">55.001.0 </t>
  </si>
  <si>
    <t>Спортивная подготовка по олимпийским видам спорта</t>
  </si>
  <si>
    <t>Содержание (показатель 1)</t>
  </si>
  <si>
    <t>Содержание (показатель 2)</t>
  </si>
  <si>
    <t>Содержание (показатель 3)</t>
  </si>
  <si>
    <t>02 Тренировочный этап (этап спортивной специализации)</t>
  </si>
  <si>
    <t xml:space="preserve">003 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 </t>
  </si>
  <si>
    <t xml:space="preserve">001 Число лиц, прошедших спортивную подготовку на этапах спортивной подготовки </t>
  </si>
  <si>
    <t>Человек</t>
  </si>
  <si>
    <t>Код базовой работы</t>
  </si>
  <si>
    <t>02.020.1</t>
  </si>
  <si>
    <t>1. Наименование муниципальной работы</t>
  </si>
  <si>
    <t>по Региональному</t>
  </si>
  <si>
    <t>2. Категории потребителей муниципальной работы</t>
  </si>
  <si>
    <t>Показатель, характеризующий содержание государственной работы</t>
  </si>
  <si>
    <t>Показатель, характеризующий условия (формы) оказания государственной работы</t>
  </si>
  <si>
    <t>Показатель качества государственной работы</t>
  </si>
  <si>
    <t>854193.Р.33.1.АБ250001000</t>
  </si>
  <si>
    <t>3.2 Показатели, характеризующие объем муниципальной работы</t>
  </si>
  <si>
    <t>Фактическое значение за отчетный период на 31.01.2020</t>
  </si>
  <si>
    <t>Фактическое значение за отчетный период на 31.03.2020</t>
  </si>
  <si>
    <t>Фактическое (среднее или суммарное)  значение                                                      за отчетный период                                                     за 1 квартал 2020 года</t>
  </si>
  <si>
    <t>Фактическое значение за отчетный период на 29.02.2020</t>
  </si>
  <si>
    <t>Начальнику
Управления образования
Администрации Северодвинска
С.Г. Попе</t>
  </si>
  <si>
    <t>Отчет об исполнении муниципального задания за 1 квартал 2020 год</t>
  </si>
  <si>
    <t>3. Показатели, характеризующие объем и (или) качество муниципальной работы:</t>
  </si>
  <si>
    <t>3.1 Показатели, характеризующие качество муниципальной работы:</t>
  </si>
  <si>
    <t>Количество обоснованных жалоб потребителей на некачественное оказание муниципальной работы</t>
  </si>
  <si>
    <t>Показатель объема государственной работы</t>
  </si>
  <si>
    <t>2. Наименование муниципальной работы</t>
  </si>
  <si>
    <t>2.2. Показатели, характеризующие объем муниципальной работы</t>
  </si>
  <si>
    <t>2. Показатели, характеризующие объем и (или) качество муниципальной работы</t>
  </si>
  <si>
    <t>по общероссийскому базовому</t>
  </si>
  <si>
    <t xml:space="preserve">Количество обоснованных жалоб потребителей на некачественное оказание муниципальной услуги) </t>
  </si>
  <si>
    <t>ИТОГО Суммарное число лиц, прошедших спортивная подготовку по олимпийским видам спорта</t>
  </si>
  <si>
    <t>4. Количество мероприятий</t>
  </si>
  <si>
    <t>2. Суммарное количество человеко-часов  по дополнительным предпрофессиональным  программам в области физической культуры и спорта</t>
  </si>
  <si>
    <t>1. Суммарное количество человеко-часов по дополнитнльным общеразвивающим программам</t>
  </si>
  <si>
    <t>3. Суммарное число лиц, прошедших спортивная подготовку по олимпийским видам спорта</t>
  </si>
  <si>
    <t>человек</t>
  </si>
  <si>
    <t>Фактическое (среднее или суммарное)  значение                                                      за отчетный период                                                      за 1 кв 2020 года</t>
  </si>
  <si>
    <t>РАЗДЕЛ 4</t>
  </si>
  <si>
    <t>ЧАСТЬ 1. Сведения об оказываемых муниципальных услугах и работах</t>
  </si>
  <si>
    <t>1.1. Спортивная подготовка по олимпийским видам спорта</t>
  </si>
  <si>
    <t>Руководитель (уполномоченное лицо)              Директор                                                                                                                                                                       П.И. Голубев</t>
  </si>
  <si>
    <t>П.И. Голубев</t>
  </si>
  <si>
    <t>5. Количество мероприятий</t>
  </si>
  <si>
    <t>801012О.99.0.ББ54АА00000</t>
  </si>
  <si>
    <t>Игровые виды спорта</t>
  </si>
  <si>
    <t>801012О.99.0.ББ54АА08000</t>
  </si>
  <si>
    <t>801012О.99.0.ББ54АГ52000</t>
  </si>
  <si>
    <t>Циклические, скоростно-силовые виды спорта и многоборья</t>
  </si>
  <si>
    <t>801012О.99.0.ББ54АГ60000</t>
  </si>
  <si>
    <t>801012О.99.0.ББ54АВ56000</t>
  </si>
  <si>
    <t>Спортивные единоборства</t>
  </si>
  <si>
    <t>801012О.99.0.ББ54АВ64000</t>
  </si>
  <si>
    <t>024 Лыжные гонки</t>
  </si>
  <si>
    <t>006 Бокс</t>
  </si>
  <si>
    <t>037 Спортивная борьба</t>
  </si>
  <si>
    <t>052 Каратэ</t>
  </si>
  <si>
    <t>018 Дзюдо</t>
  </si>
  <si>
    <t>027 Плавание</t>
  </si>
  <si>
    <t>3 Тренировочный этап (этап спортивной специализации)</t>
  </si>
  <si>
    <t>4 Тренировочный этап (этап спортивной специализации)</t>
  </si>
  <si>
    <t>5 Тренировочный этап (этап спортивной специализации)</t>
  </si>
  <si>
    <t>6 Тренировочный этап (этап спортивной специализации)</t>
  </si>
  <si>
    <t>7 Тренировочный этап (этап спортивной специализации)</t>
  </si>
  <si>
    <t>4. Суммарное число лиц, прошедших спортивная подготовку по неолимпийским видам спорта</t>
  </si>
  <si>
    <t>931900О.99.0.БВ27АБ16001</t>
  </si>
  <si>
    <t>931900О.99.0.БВ27АА26001</t>
  </si>
  <si>
    <t>931900О.99.0.БВ27АБ81001</t>
  </si>
  <si>
    <t>931900О.99.0.БВ27АВ55002</t>
  </si>
  <si>
    <t>931900О.99.0.БВ27АА86001</t>
  </si>
  <si>
    <t>931900О.99.0.БВ27АБ31001</t>
  </si>
  <si>
    <t>РАЗДЕЛ 5</t>
  </si>
  <si>
    <t>1.1. Спортивная подготовка по неолимпийским видам спорта</t>
  </si>
  <si>
    <t>047 Самбо</t>
  </si>
  <si>
    <t xml:space="preserve">55.002.0 </t>
  </si>
  <si>
    <t>931900О.99.0.БВ28АВ31000</t>
  </si>
  <si>
    <t>Спортивная подготовка по неолимпийским видам спорта</t>
  </si>
  <si>
    <t>Муниципальное бюджетное образовательное учреждение дополнительного образования "Детско-юношеская спортивная школа № 2"</t>
  </si>
  <si>
    <t>Расчет отчета об исполнении муниципального задания за  1 квартал 2020 года</t>
  </si>
  <si>
    <t>Учебный план  на период с 01.01.2020 по 31.08.2020, Журналы учета групповых занятий</t>
  </si>
  <si>
    <r>
      <t>МУНИЦИПАЛЬНОЕ ОБРАЗОВАНИЕ «СЕВЕРОДВИНСК»
Муниципальное бюджетное 
образовательное учреждение 
дополнительного образования
"Детско-юношеская спортивная школа № 2
 (МБОУДО «ДЮСШ № 2»)
164520, Архангельская область, г. Северодвинск,
ул. Республиканская д. 21А 
Телефон (8184) 56-46-55
e-mail: sport208@yandex.ru
ОКПО 10358010, ОГРН 1032901001770
ИНН/КПП 2902012368/290201001
Исх. № _</t>
    </r>
    <r>
      <rPr>
        <u val="single"/>
        <sz val="10"/>
        <rFont val="Times New Roman"/>
        <family val="1"/>
      </rPr>
      <t>104</t>
    </r>
    <r>
      <rPr>
        <sz val="10"/>
        <rFont val="Times New Roman"/>
        <family val="1"/>
      </rPr>
      <t>_/_</t>
    </r>
    <r>
      <rPr>
        <u val="single"/>
        <sz val="10"/>
        <rFont val="Times New Roman"/>
        <family val="1"/>
      </rPr>
      <t>01-11</t>
    </r>
    <r>
      <rPr>
        <sz val="10"/>
        <rFont val="Times New Roman"/>
        <family val="1"/>
      </rPr>
      <t>___от  08.04.2020 г.
На № _____________ от ______2020 г.</t>
    </r>
  </si>
  <si>
    <t>"08" апреля 2020 года</t>
  </si>
  <si>
    <r>
      <t>МУНИЦИПАЛЬНОЕ ОБРАЗОВАНИЕ «СЕВЕРОДВИНСК»
Муниципальное бюджетное 
образовательное учреждение 
дополнительного образования
"Детско-юношеская спортивная школа № 2
 (МБОУДО «ДЮСШ № 2»)
164520, Архангельская область, г. Северодвинск,
ул. Республиканская д. 21А 
Телефон (8184) 56-46-55
e-mail: sport208@yandex.ru
ОКПО 10358010, ОГРН 1032901001770
ИНН/КПП 2902012368/290201001
Исх. № _104_/_</t>
    </r>
    <r>
      <rPr>
        <u val="single"/>
        <sz val="10"/>
        <rFont val="Times New Roman"/>
        <family val="1"/>
      </rPr>
      <t>01-11</t>
    </r>
    <r>
      <rPr>
        <sz val="10"/>
        <rFont val="Times New Roman"/>
        <family val="1"/>
      </rPr>
      <t>__ от 08.04.2020 г.
На № ___________ от ______2020 г.</t>
    </r>
  </si>
  <si>
    <t>"_08_" апреля 2020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</si>
</sst>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#,##0.00_ ;\-#,##0.00\ "/>
    <numFmt numFmtId="191" formatCode="#,##0.0"/>
    <numFmt numFmtId="192" formatCode="#,##0.000"/>
    <numFmt numFmtId="193" formatCode="#,##0.0000"/>
    <numFmt numFmtId="194" formatCode="0.000"/>
  </numFmts>
  <fonts count="45">
    <font>
      <sz val="10"/>
      <name val="Arial"/>
      <family val="0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4" fillId="0" borderId="21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3" fillId="34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4" fontId="44" fillId="0" borderId="28" xfId="0" applyNumberFormat="1" applyFont="1" applyFill="1" applyBorder="1" applyAlignment="1">
      <alignment horizontal="center" vertical="center" wrapText="1"/>
    </xf>
    <xf numFmtId="4" fontId="44" fillId="0" borderId="29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8" fontId="4" fillId="0" borderId="30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88" fontId="2" fillId="0" borderId="3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wrapText="1"/>
    </xf>
    <xf numFmtId="0" fontId="4" fillId="0" borderId="24" xfId="0" applyFont="1" applyBorder="1" applyAlignment="1">
      <alignment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4" fillId="0" borderId="4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36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4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4" fillId="0" borderId="5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right" vertical="top" wrapText="1"/>
    </xf>
    <xf numFmtId="4" fontId="4" fillId="0" borderId="24" xfId="0" applyNumberFormat="1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top" wrapText="1"/>
    </xf>
    <xf numFmtId="49" fontId="4" fillId="0" borderId="57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33" borderId="0" xfId="0" applyFont="1" applyFill="1" applyAlignment="1">
      <alignment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4"/>
  <sheetViews>
    <sheetView tabSelected="1" view="pageBreakPreview" zoomScaleSheetLayoutView="100" workbookViewId="0" topLeftCell="A148">
      <selection activeCell="A153" sqref="A153:C153"/>
    </sheetView>
  </sheetViews>
  <sheetFormatPr defaultColWidth="9.140625" defaultRowHeight="12.75"/>
  <cols>
    <col min="1" max="1" width="15.00390625" style="5" customWidth="1"/>
    <col min="2" max="2" width="3.00390625" style="5" customWidth="1"/>
    <col min="3" max="4" width="18.28125" style="5" customWidth="1"/>
    <col min="5" max="5" width="24.140625" style="5" customWidth="1"/>
    <col min="6" max="6" width="9.140625" style="5" customWidth="1"/>
    <col min="7" max="7" width="18.140625" style="5" customWidth="1"/>
    <col min="8" max="8" width="7.7109375" style="5" customWidth="1"/>
    <col min="9" max="9" width="0.5625" style="5" hidden="1" customWidth="1"/>
    <col min="10" max="10" width="21.28125" style="5" customWidth="1"/>
    <col min="11" max="13" width="9.140625" style="5" customWidth="1"/>
    <col min="14" max="14" width="2.57421875" style="5" customWidth="1"/>
    <col min="15" max="15" width="5.57421875" style="5" customWidth="1"/>
    <col min="16" max="16" width="5.00390625" style="5" customWidth="1"/>
    <col min="17" max="17" width="9.140625" style="5" customWidth="1"/>
    <col min="18" max="18" width="2.28125" style="5" customWidth="1"/>
    <col min="19" max="19" width="4.140625" style="5" customWidth="1"/>
    <col min="20" max="21" width="8.421875" style="5" customWidth="1"/>
    <col min="22" max="22" width="5.57421875" style="5" customWidth="1"/>
  </cols>
  <sheetData>
    <row r="1" spans="1:43" s="10" customFormat="1" ht="214.5" customHeight="1">
      <c r="A1" s="271" t="s">
        <v>195</v>
      </c>
      <c r="B1" s="271"/>
      <c r="C1" s="271"/>
      <c r="D1" s="123" t="s">
        <v>105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63" t="s">
        <v>133</v>
      </c>
      <c r="T1" s="264"/>
      <c r="U1" s="265"/>
      <c r="V1" s="26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="270" customFormat="1" ht="12.75" customHeight="1">
      <c r="A2" s="269"/>
    </row>
    <row r="3" spans="1:43" s="10" customFormat="1" ht="16.5" customHeight="1">
      <c r="A3" s="267" t="s">
        <v>134</v>
      </c>
      <c r="B3" s="267"/>
      <c r="C3" s="267"/>
      <c r="D3" s="267"/>
      <c r="E3" s="267"/>
      <c r="F3" s="267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6" s="275" customFormat="1" ht="15" customHeight="1">
      <c r="A4" s="273"/>
      <c r="B4" s="274"/>
      <c r="C4" s="274"/>
      <c r="D4" s="274"/>
      <c r="E4" s="274"/>
      <c r="F4" s="274"/>
    </row>
    <row r="5" spans="1:43" s="10" customFormat="1" ht="29.25" customHeight="1">
      <c r="A5" s="281" t="s">
        <v>0</v>
      </c>
      <c r="B5" s="258"/>
      <c r="C5" s="258"/>
      <c r="D5" s="258" t="s">
        <v>190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9"/>
      <c r="U5" s="272" t="s">
        <v>2</v>
      </c>
      <c r="V5" s="27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0" customFormat="1" ht="21.75" customHeight="1">
      <c r="A6" s="260" t="s">
        <v>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2"/>
      <c r="S6" s="276" t="s">
        <v>3</v>
      </c>
      <c r="T6" s="276"/>
      <c r="U6" s="272" t="s">
        <v>4</v>
      </c>
      <c r="V6" s="27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10" customFormat="1" ht="21.75" customHeight="1">
      <c r="A7" s="244" t="s">
        <v>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191"/>
      <c r="N7" s="191"/>
      <c r="O7" s="191"/>
      <c r="P7" s="191"/>
      <c r="Q7" s="191"/>
      <c r="R7" s="192"/>
      <c r="S7" s="276" t="s">
        <v>6</v>
      </c>
      <c r="T7" s="276"/>
      <c r="U7" s="277" t="s">
        <v>1</v>
      </c>
      <c r="V7" s="27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10" customFormat="1" ht="36" customHeight="1">
      <c r="A8" s="279" t="s">
        <v>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61"/>
      <c r="N8" s="261"/>
      <c r="O8" s="261"/>
      <c r="P8" s="261"/>
      <c r="Q8" s="261"/>
      <c r="R8" s="262"/>
      <c r="S8" s="276" t="s">
        <v>8</v>
      </c>
      <c r="T8" s="276"/>
      <c r="U8" s="277" t="s">
        <v>1</v>
      </c>
      <c r="V8" s="277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0" customFormat="1" ht="14.25" customHeight="1">
      <c r="A9" s="244" t="s">
        <v>9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191"/>
      <c r="N9" s="191"/>
      <c r="O9" s="191"/>
      <c r="P9" s="191"/>
      <c r="Q9" s="191"/>
      <c r="R9" s="192"/>
      <c r="S9" s="276" t="s">
        <v>10</v>
      </c>
      <c r="T9" s="276"/>
      <c r="U9" s="277" t="s">
        <v>1</v>
      </c>
      <c r="V9" s="277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10" customFormat="1" ht="18" customHeight="1">
      <c r="A10" s="279" t="s">
        <v>11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61"/>
      <c r="N10" s="261"/>
      <c r="O10" s="261"/>
      <c r="P10" s="261"/>
      <c r="Q10" s="261"/>
      <c r="R10" s="262"/>
      <c r="S10" s="250" t="s">
        <v>1</v>
      </c>
      <c r="T10" s="196"/>
      <c r="U10" s="277" t="s">
        <v>1</v>
      </c>
      <c r="V10" s="277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10" customFormat="1" ht="15" customHeight="1">
      <c r="A11" s="8" t="s">
        <v>12</v>
      </c>
      <c r="B11" s="282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10" customFormat="1" ht="12.75" customHeight="1">
      <c r="A12" s="278" t="s">
        <v>13</v>
      </c>
      <c r="B12" s="278"/>
      <c r="C12" s="278"/>
      <c r="D12" s="278"/>
      <c r="E12" s="278"/>
      <c r="F12" s="278"/>
      <c r="G12" s="279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="275" customFormat="1" ht="21" customHeight="1">
      <c r="A13" s="282"/>
    </row>
    <row r="14" spans="1:19" s="28" customFormat="1" ht="21" customHeight="1">
      <c r="A14" s="285" t="s">
        <v>152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6"/>
      <c r="L14" s="286"/>
      <c r="M14" s="286"/>
      <c r="N14" s="286"/>
      <c r="O14" s="286"/>
      <c r="P14" s="286"/>
      <c r="Q14" s="286"/>
      <c r="R14" s="286"/>
      <c r="S14" s="286"/>
    </row>
    <row r="15" spans="1:19" s="28" customFormat="1" ht="21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30"/>
      <c r="L15" s="30"/>
      <c r="M15" s="30"/>
      <c r="N15" s="30"/>
      <c r="O15" s="30"/>
      <c r="P15" s="30"/>
      <c r="Q15" s="30"/>
      <c r="R15" s="30"/>
      <c r="S15" s="30"/>
    </row>
    <row r="16" spans="1:22" s="28" customFormat="1" ht="21" customHeight="1">
      <c r="A16" s="162" t="s">
        <v>14</v>
      </c>
      <c r="B16" s="163"/>
      <c r="C16" s="163"/>
      <c r="D16" s="131" t="s">
        <v>15</v>
      </c>
      <c r="E16" s="131" t="s">
        <v>16</v>
      </c>
      <c r="F16" s="163"/>
      <c r="G16" s="131" t="s">
        <v>150</v>
      </c>
      <c r="H16" s="131" t="s">
        <v>17</v>
      </c>
      <c r="I16" s="163"/>
      <c r="J16" s="163"/>
      <c r="K16" s="131" t="s">
        <v>18</v>
      </c>
      <c r="L16" s="163"/>
      <c r="M16" s="163"/>
      <c r="N16" s="131" t="s">
        <v>19</v>
      </c>
      <c r="O16" s="163"/>
      <c r="P16" s="163"/>
      <c r="Q16" s="134"/>
      <c r="R16" s="228" t="s">
        <v>20</v>
      </c>
      <c r="S16" s="229"/>
      <c r="T16" s="229"/>
      <c r="U16" s="229"/>
      <c r="V16" s="230"/>
    </row>
    <row r="17" spans="1:22" s="28" customFormat="1" ht="53.25" customHeight="1">
      <c r="A17" s="162" t="s">
        <v>1</v>
      </c>
      <c r="B17" s="163"/>
      <c r="C17" s="163"/>
      <c r="D17" s="131"/>
      <c r="E17" s="131"/>
      <c r="F17" s="163"/>
      <c r="G17" s="131"/>
      <c r="H17" s="131"/>
      <c r="I17" s="163"/>
      <c r="J17" s="163"/>
      <c r="K17" s="131"/>
      <c r="L17" s="163"/>
      <c r="M17" s="163"/>
      <c r="N17" s="131"/>
      <c r="O17" s="163"/>
      <c r="P17" s="163"/>
      <c r="Q17" s="134"/>
      <c r="R17" s="231"/>
      <c r="S17" s="232"/>
      <c r="T17" s="232"/>
      <c r="U17" s="232"/>
      <c r="V17" s="233"/>
    </row>
    <row r="18" spans="1:22" s="28" customFormat="1" ht="42.75" customHeight="1">
      <c r="A18" s="161" t="s">
        <v>147</v>
      </c>
      <c r="B18" s="284"/>
      <c r="C18" s="284"/>
      <c r="D18" s="55" t="s">
        <v>72</v>
      </c>
      <c r="E18" s="283">
        <f>расчет!D9</f>
        <v>30732</v>
      </c>
      <c r="F18" s="283"/>
      <c r="G18" s="74">
        <f>расчет!J9</f>
        <v>5144</v>
      </c>
      <c r="H18" s="234"/>
      <c r="I18" s="234"/>
      <c r="J18" s="158"/>
      <c r="K18" s="234"/>
      <c r="L18" s="234"/>
      <c r="M18" s="158"/>
      <c r="N18" s="136"/>
      <c r="O18" s="136"/>
      <c r="P18" s="163"/>
      <c r="Q18" s="163"/>
      <c r="R18" s="163" t="s">
        <v>192</v>
      </c>
      <c r="S18" s="163"/>
      <c r="T18" s="163"/>
      <c r="U18" s="163"/>
      <c r="V18" s="163"/>
    </row>
    <row r="19" spans="1:22" s="28" customFormat="1" ht="52.5" customHeight="1">
      <c r="A19" s="161" t="s">
        <v>146</v>
      </c>
      <c r="B19" s="284"/>
      <c r="C19" s="284"/>
      <c r="D19" s="55" t="s">
        <v>72</v>
      </c>
      <c r="E19" s="283">
        <f>расчет!D10</f>
        <v>373880</v>
      </c>
      <c r="F19" s="283"/>
      <c r="G19" s="74">
        <f>расчет!J10</f>
        <v>103259</v>
      </c>
      <c r="H19" s="234"/>
      <c r="I19" s="234"/>
      <c r="J19" s="158"/>
      <c r="K19" s="234"/>
      <c r="L19" s="234"/>
      <c r="M19" s="158"/>
      <c r="N19" s="136"/>
      <c r="O19" s="136"/>
      <c r="P19" s="163"/>
      <c r="Q19" s="163"/>
      <c r="R19" s="163" t="s">
        <v>192</v>
      </c>
      <c r="S19" s="163"/>
      <c r="T19" s="163"/>
      <c r="U19" s="163"/>
      <c r="V19" s="163"/>
    </row>
    <row r="20" spans="1:22" s="28" customFormat="1" ht="50.25" customHeight="1">
      <c r="A20" s="235" t="s">
        <v>148</v>
      </c>
      <c r="B20" s="235"/>
      <c r="C20" s="235"/>
      <c r="D20" s="55" t="s">
        <v>149</v>
      </c>
      <c r="E20" s="137">
        <f>расчет!D11</f>
        <v>82</v>
      </c>
      <c r="F20" s="137"/>
      <c r="G20" s="103">
        <f>расчет!J11</f>
        <v>82</v>
      </c>
      <c r="H20" s="135"/>
      <c r="I20" s="135"/>
      <c r="J20" s="135"/>
      <c r="K20" s="135"/>
      <c r="L20" s="135"/>
      <c r="M20" s="135"/>
      <c r="N20" s="136"/>
      <c r="O20" s="136"/>
      <c r="P20" s="136"/>
      <c r="Q20" s="136"/>
      <c r="R20" s="163" t="s">
        <v>192</v>
      </c>
      <c r="S20" s="163"/>
      <c r="T20" s="163"/>
      <c r="U20" s="163"/>
      <c r="V20" s="163"/>
    </row>
    <row r="21" spans="1:22" s="28" customFormat="1" ht="50.25" customHeight="1">
      <c r="A21" s="169" t="s">
        <v>177</v>
      </c>
      <c r="B21" s="201"/>
      <c r="C21" s="227"/>
      <c r="D21" s="55" t="s">
        <v>149</v>
      </c>
      <c r="E21" s="328">
        <f>расчет!D12</f>
        <v>10</v>
      </c>
      <c r="F21" s="329"/>
      <c r="G21" s="103">
        <f>расчет!J12</f>
        <v>10</v>
      </c>
      <c r="H21" s="330"/>
      <c r="I21" s="331"/>
      <c r="J21" s="332"/>
      <c r="K21" s="330"/>
      <c r="L21" s="331"/>
      <c r="M21" s="332"/>
      <c r="N21" s="333"/>
      <c r="O21" s="334"/>
      <c r="P21" s="334"/>
      <c r="Q21" s="335"/>
      <c r="R21" s="163" t="s">
        <v>192</v>
      </c>
      <c r="S21" s="163"/>
      <c r="T21" s="163"/>
      <c r="U21" s="163"/>
      <c r="V21" s="163"/>
    </row>
    <row r="22" spans="1:59" s="10" customFormat="1" ht="25.5" customHeight="1">
      <c r="A22" s="161" t="s">
        <v>145</v>
      </c>
      <c r="B22" s="161"/>
      <c r="C22" s="161"/>
      <c r="D22" s="55" t="s">
        <v>21</v>
      </c>
      <c r="E22" s="234">
        <f>расчет!D13</f>
        <v>19</v>
      </c>
      <c r="F22" s="234"/>
      <c r="G22" s="74">
        <f>расчет!J13</f>
        <v>0</v>
      </c>
      <c r="H22" s="234"/>
      <c r="I22" s="234"/>
      <c r="J22" s="234"/>
      <c r="K22" s="234"/>
      <c r="L22" s="234"/>
      <c r="M22" s="234"/>
      <c r="N22" s="136"/>
      <c r="O22" s="136"/>
      <c r="P22" s="136"/>
      <c r="Q22" s="136"/>
      <c r="R22" s="163"/>
      <c r="S22" s="163"/>
      <c r="T22" s="163"/>
      <c r="U22" s="163"/>
      <c r="V22" s="16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75"/>
    </row>
    <row r="23" spans="1:23" s="11" customFormat="1" ht="31.5" customHeight="1" thickBot="1">
      <c r="A23" s="180" t="s">
        <v>22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28"/>
    </row>
    <row r="24" spans="1:23" s="11" customFormat="1" ht="26.25" customHeight="1" thickBot="1">
      <c r="A24" s="184" t="s">
        <v>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61" t="s">
        <v>1</v>
      </c>
      <c r="M24" s="62" t="s">
        <v>1</v>
      </c>
      <c r="N24" s="28"/>
      <c r="O24" s="28"/>
      <c r="P24" s="28"/>
      <c r="Q24" s="28"/>
      <c r="R24" s="211" t="s">
        <v>23</v>
      </c>
      <c r="S24" s="212"/>
      <c r="T24" s="213"/>
      <c r="U24" s="182" t="s">
        <v>104</v>
      </c>
      <c r="V24" s="183"/>
      <c r="W24" s="90"/>
    </row>
    <row r="25" spans="1:23" s="11" customFormat="1" ht="18.75" customHeight="1">
      <c r="A25" s="184" t="s">
        <v>24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85" t="s">
        <v>1</v>
      </c>
      <c r="M25" s="86" t="s">
        <v>1</v>
      </c>
      <c r="N25" s="87"/>
      <c r="O25" s="87"/>
      <c r="P25" s="87"/>
      <c r="Q25" s="87"/>
      <c r="R25" s="87"/>
      <c r="S25" s="181" t="s">
        <v>142</v>
      </c>
      <c r="T25" s="181"/>
      <c r="U25" s="181"/>
      <c r="V25" s="181"/>
      <c r="W25" s="63" t="s">
        <v>1</v>
      </c>
    </row>
    <row r="26" spans="1:23" s="11" customFormat="1" ht="18.75" customHeight="1">
      <c r="A26" s="178" t="s">
        <v>25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87"/>
      <c r="O26" s="87"/>
      <c r="P26" s="87"/>
      <c r="Q26" s="87"/>
      <c r="R26" s="87"/>
      <c r="S26" s="188" t="s">
        <v>26</v>
      </c>
      <c r="T26" s="188"/>
      <c r="U26" s="188"/>
      <c r="V26" s="63" t="s">
        <v>1</v>
      </c>
      <c r="W26" s="63" t="s">
        <v>1</v>
      </c>
    </row>
    <row r="27" spans="1:23" s="11" customFormat="1" ht="15" customHeight="1">
      <c r="A27" s="178" t="s">
        <v>27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87" t="s">
        <v>1</v>
      </c>
      <c r="M27" s="87" t="s">
        <v>1</v>
      </c>
      <c r="N27" s="87"/>
      <c r="O27" s="87"/>
      <c r="P27" s="87"/>
      <c r="Q27" s="87"/>
      <c r="R27" s="87"/>
      <c r="S27" s="179" t="s">
        <v>28</v>
      </c>
      <c r="T27" s="179"/>
      <c r="U27" s="179"/>
      <c r="V27" s="28" t="s">
        <v>1</v>
      </c>
      <c r="W27" s="28" t="s">
        <v>1</v>
      </c>
    </row>
    <row r="28" spans="1:23" s="11" customFormat="1" ht="18.75" customHeight="1">
      <c r="A28" s="220" t="s">
        <v>29</v>
      </c>
      <c r="B28" s="220"/>
      <c r="C28" s="220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28"/>
      <c r="T28" s="28"/>
      <c r="U28" s="28"/>
      <c r="V28" s="28"/>
      <c r="W28" s="28"/>
    </row>
    <row r="29" spans="1:23" s="11" customFormat="1" ht="19.5" customHeight="1">
      <c r="A29" s="178" t="s">
        <v>30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28"/>
      <c r="T29" s="28"/>
      <c r="U29" s="28"/>
      <c r="V29" s="28"/>
      <c r="W29" s="28"/>
    </row>
    <row r="30" spans="1:23" s="11" customFormat="1" ht="18.75" customHeight="1">
      <c r="A30" s="178" t="s">
        <v>31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28"/>
      <c r="T30" s="28"/>
      <c r="U30" s="28"/>
      <c r="V30" s="28"/>
      <c r="W30" s="28"/>
    </row>
    <row r="31" spans="1:23" s="11" customFormat="1" ht="27.75" customHeight="1">
      <c r="A31" s="131" t="s">
        <v>32</v>
      </c>
      <c r="B31" s="131"/>
      <c r="C31" s="131" t="s">
        <v>33</v>
      </c>
      <c r="D31" s="131"/>
      <c r="E31" s="131"/>
      <c r="F31" s="131" t="s">
        <v>34</v>
      </c>
      <c r="G31" s="131"/>
      <c r="H31" s="131"/>
      <c r="I31" s="131"/>
      <c r="J31" s="169" t="s">
        <v>35</v>
      </c>
      <c r="K31" s="201"/>
      <c r="L31" s="201"/>
      <c r="M31" s="202"/>
      <c r="N31" s="202"/>
      <c r="O31" s="202"/>
      <c r="P31" s="202"/>
      <c r="Q31" s="202"/>
      <c r="R31" s="202"/>
      <c r="S31" s="202"/>
      <c r="T31" s="202"/>
      <c r="U31" s="202"/>
      <c r="V31" s="203"/>
      <c r="W31" s="28"/>
    </row>
    <row r="32" spans="1:23" s="11" customFormat="1" ht="33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2" t="s">
        <v>14</v>
      </c>
      <c r="K32" s="131" t="s">
        <v>36</v>
      </c>
      <c r="L32" s="131"/>
      <c r="M32" s="197" t="s">
        <v>37</v>
      </c>
      <c r="N32" s="198"/>
      <c r="O32" s="197" t="s">
        <v>38</v>
      </c>
      <c r="P32" s="198"/>
      <c r="Q32" s="197" t="s">
        <v>39</v>
      </c>
      <c r="R32" s="198"/>
      <c r="S32" s="197" t="s">
        <v>40</v>
      </c>
      <c r="T32" s="198"/>
      <c r="U32" s="197" t="s">
        <v>41</v>
      </c>
      <c r="V32" s="198"/>
      <c r="W32" s="28"/>
    </row>
    <row r="33" spans="1:23" s="11" customFormat="1" ht="42" customHeight="1">
      <c r="A33" s="132"/>
      <c r="B33" s="132"/>
      <c r="C33" s="12" t="s">
        <v>42</v>
      </c>
      <c r="D33" s="13" t="s">
        <v>43</v>
      </c>
      <c r="E33" s="12" t="s">
        <v>44</v>
      </c>
      <c r="F33" s="252" t="s">
        <v>45</v>
      </c>
      <c r="G33" s="252"/>
      <c r="H33" s="131" t="s">
        <v>1</v>
      </c>
      <c r="I33" s="131"/>
      <c r="J33" s="59" t="s">
        <v>1</v>
      </c>
      <c r="K33" s="12" t="s">
        <v>46</v>
      </c>
      <c r="L33" s="12" t="s">
        <v>47</v>
      </c>
      <c r="M33" s="199"/>
      <c r="N33" s="200"/>
      <c r="O33" s="199"/>
      <c r="P33" s="200"/>
      <c r="Q33" s="199"/>
      <c r="R33" s="200"/>
      <c r="S33" s="199"/>
      <c r="T33" s="200"/>
      <c r="U33" s="199"/>
      <c r="V33" s="200"/>
      <c r="W33" s="28"/>
    </row>
    <row r="34" spans="1:23" s="11" customFormat="1" ht="15" customHeight="1">
      <c r="A34" s="287" t="s">
        <v>48</v>
      </c>
      <c r="B34" s="287"/>
      <c r="C34" s="16" t="s">
        <v>49</v>
      </c>
      <c r="D34" s="16" t="s">
        <v>50</v>
      </c>
      <c r="E34" s="16" t="s">
        <v>51</v>
      </c>
      <c r="F34" s="287" t="s">
        <v>52</v>
      </c>
      <c r="G34" s="287"/>
      <c r="H34" s="287" t="s">
        <v>53</v>
      </c>
      <c r="I34" s="287"/>
      <c r="J34" s="16" t="s">
        <v>54</v>
      </c>
      <c r="K34" s="16" t="s">
        <v>55</v>
      </c>
      <c r="L34" s="16" t="s">
        <v>56</v>
      </c>
      <c r="M34" s="287" t="s">
        <v>57</v>
      </c>
      <c r="N34" s="287"/>
      <c r="O34" s="287" t="s">
        <v>58</v>
      </c>
      <c r="P34" s="287"/>
      <c r="Q34" s="287" t="s">
        <v>59</v>
      </c>
      <c r="R34" s="287"/>
      <c r="S34" s="287">
        <v>13</v>
      </c>
      <c r="T34" s="287"/>
      <c r="U34" s="287">
        <v>14</v>
      </c>
      <c r="V34" s="287"/>
      <c r="W34" s="28"/>
    </row>
    <row r="35" spans="1:23" s="11" customFormat="1" ht="94.5" customHeight="1">
      <c r="A35" s="288" t="s">
        <v>102</v>
      </c>
      <c r="B35" s="288"/>
      <c r="C35" s="55" t="s">
        <v>60</v>
      </c>
      <c r="D35" s="55" t="s">
        <v>60</v>
      </c>
      <c r="E35" s="1" t="s">
        <v>68</v>
      </c>
      <c r="F35" s="162" t="s">
        <v>61</v>
      </c>
      <c r="G35" s="162"/>
      <c r="H35" s="56"/>
      <c r="I35" s="64"/>
      <c r="J35" s="65" t="s">
        <v>62</v>
      </c>
      <c r="K35" s="65" t="s">
        <v>63</v>
      </c>
      <c r="L35" s="55" t="s">
        <v>64</v>
      </c>
      <c r="M35" s="162">
        <v>100</v>
      </c>
      <c r="N35" s="162"/>
      <c r="O35" s="162">
        <v>0</v>
      </c>
      <c r="P35" s="162"/>
      <c r="Q35" s="162">
        <v>0</v>
      </c>
      <c r="R35" s="162"/>
      <c r="S35" s="169">
        <v>0</v>
      </c>
      <c r="T35" s="170"/>
      <c r="U35" s="162"/>
      <c r="V35" s="162"/>
      <c r="W35" s="28"/>
    </row>
    <row r="36" spans="1:23" s="11" customFormat="1" ht="69" customHeight="1">
      <c r="A36" s="288" t="s">
        <v>102</v>
      </c>
      <c r="B36" s="288"/>
      <c r="C36" s="55" t="s">
        <v>60</v>
      </c>
      <c r="D36" s="55" t="s">
        <v>60</v>
      </c>
      <c r="E36" s="1" t="s">
        <v>68</v>
      </c>
      <c r="F36" s="162" t="s">
        <v>61</v>
      </c>
      <c r="G36" s="162"/>
      <c r="H36" s="56"/>
      <c r="I36" s="64"/>
      <c r="J36" s="65" t="s">
        <v>65</v>
      </c>
      <c r="K36" s="65" t="s">
        <v>66</v>
      </c>
      <c r="L36" s="55" t="s">
        <v>67</v>
      </c>
      <c r="M36" s="168">
        <v>0</v>
      </c>
      <c r="N36" s="168"/>
      <c r="O36" s="168">
        <v>0</v>
      </c>
      <c r="P36" s="168"/>
      <c r="Q36" s="168">
        <v>0</v>
      </c>
      <c r="R36" s="168"/>
      <c r="S36" s="169">
        <f>IF(M36-O36&lt;0,M36-O36+Q36,M36-O36-Q36)</f>
        <v>0</v>
      </c>
      <c r="T36" s="170"/>
      <c r="U36" s="162"/>
      <c r="V36" s="162"/>
      <c r="W36" s="28"/>
    </row>
    <row r="37" spans="1:23" s="11" customFormat="1" ht="19.5" customHeight="1">
      <c r="A37" s="178" t="s">
        <v>69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28"/>
      <c r="T37" s="28"/>
      <c r="U37" s="28"/>
      <c r="V37" s="28"/>
      <c r="W37" s="28"/>
    </row>
    <row r="38" spans="1:23" s="11" customFormat="1" ht="20.25" customHeight="1">
      <c r="A38" s="131" t="s">
        <v>32</v>
      </c>
      <c r="B38" s="131"/>
      <c r="C38" s="131" t="s">
        <v>33</v>
      </c>
      <c r="D38" s="131"/>
      <c r="E38" s="131"/>
      <c r="F38" s="131" t="s">
        <v>34</v>
      </c>
      <c r="G38" s="131"/>
      <c r="H38" s="131"/>
      <c r="I38" s="131"/>
      <c r="J38" s="169" t="s">
        <v>70</v>
      </c>
      <c r="K38" s="201"/>
      <c r="L38" s="201"/>
      <c r="M38" s="221"/>
      <c r="N38" s="221"/>
      <c r="O38" s="221"/>
      <c r="P38" s="221"/>
      <c r="Q38" s="221"/>
      <c r="R38" s="221"/>
      <c r="S38" s="221"/>
      <c r="T38" s="221"/>
      <c r="U38" s="221"/>
      <c r="V38" s="222"/>
      <c r="W38" s="28"/>
    </row>
    <row r="39" spans="1:23" s="11" customFormat="1" ht="28.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2" t="s">
        <v>14</v>
      </c>
      <c r="K39" s="131" t="s">
        <v>36</v>
      </c>
      <c r="L39" s="131"/>
      <c r="M39" s="197" t="s">
        <v>37</v>
      </c>
      <c r="N39" s="198"/>
      <c r="O39" s="197" t="s">
        <v>38</v>
      </c>
      <c r="P39" s="198"/>
      <c r="Q39" s="197" t="s">
        <v>39</v>
      </c>
      <c r="R39" s="198"/>
      <c r="S39" s="197" t="s">
        <v>40</v>
      </c>
      <c r="T39" s="198"/>
      <c r="U39" s="197" t="s">
        <v>41</v>
      </c>
      <c r="V39" s="198"/>
      <c r="W39" s="28"/>
    </row>
    <row r="40" spans="1:23" s="11" customFormat="1" ht="41.25" customHeight="1">
      <c r="A40" s="132"/>
      <c r="B40" s="132"/>
      <c r="C40" s="12" t="s">
        <v>42</v>
      </c>
      <c r="D40" s="13" t="s">
        <v>43</v>
      </c>
      <c r="E40" s="12" t="s">
        <v>44</v>
      </c>
      <c r="F40" s="252" t="s">
        <v>45</v>
      </c>
      <c r="G40" s="252"/>
      <c r="H40" s="131" t="s">
        <v>1</v>
      </c>
      <c r="I40" s="131"/>
      <c r="J40" s="67" t="s">
        <v>1</v>
      </c>
      <c r="K40" s="12" t="s">
        <v>46</v>
      </c>
      <c r="L40" s="12" t="s">
        <v>47</v>
      </c>
      <c r="M40" s="199"/>
      <c r="N40" s="200"/>
      <c r="O40" s="199"/>
      <c r="P40" s="200"/>
      <c r="Q40" s="199"/>
      <c r="R40" s="200"/>
      <c r="S40" s="199"/>
      <c r="T40" s="200"/>
      <c r="U40" s="199"/>
      <c r="V40" s="200"/>
      <c r="W40" s="28"/>
    </row>
    <row r="41" spans="1:23" s="11" customFormat="1" ht="39" customHeight="1">
      <c r="A41" s="288" t="s">
        <v>102</v>
      </c>
      <c r="B41" s="288"/>
      <c r="C41" s="55" t="s">
        <v>60</v>
      </c>
      <c r="D41" s="55" t="s">
        <v>60</v>
      </c>
      <c r="E41" s="1" t="s">
        <v>68</v>
      </c>
      <c r="F41" s="162" t="s">
        <v>61</v>
      </c>
      <c r="G41" s="162"/>
      <c r="H41" s="151"/>
      <c r="I41" s="186"/>
      <c r="J41" s="66" t="s">
        <v>71</v>
      </c>
      <c r="K41" s="59" t="s">
        <v>72</v>
      </c>
      <c r="L41" s="55">
        <v>539</v>
      </c>
      <c r="M41" s="218">
        <f>расчет!F22</f>
        <v>30732</v>
      </c>
      <c r="N41" s="290"/>
      <c r="O41" s="214">
        <f>расчет!J22</f>
        <v>5144</v>
      </c>
      <c r="P41" s="215"/>
      <c r="Q41" s="216"/>
      <c r="R41" s="217"/>
      <c r="S41" s="169"/>
      <c r="T41" s="170"/>
      <c r="U41" s="162"/>
      <c r="V41" s="162"/>
      <c r="W41" s="28"/>
    </row>
    <row r="42" spans="1:23" s="11" customFormat="1" ht="87" customHeight="1">
      <c r="A42" s="138" t="s">
        <v>98</v>
      </c>
      <c r="B42" s="139"/>
      <c r="C42" s="68"/>
      <c r="D42" s="49"/>
      <c r="E42" s="68"/>
      <c r="F42" s="140"/>
      <c r="G42" s="142"/>
      <c r="H42" s="255"/>
      <c r="I42" s="256"/>
      <c r="J42" s="69"/>
      <c r="K42" s="60" t="s">
        <v>72</v>
      </c>
      <c r="L42" s="69"/>
      <c r="M42" s="238">
        <f>M41</f>
        <v>30732</v>
      </c>
      <c r="N42" s="239"/>
      <c r="O42" s="240">
        <f>O41</f>
        <v>5144</v>
      </c>
      <c r="P42" s="241"/>
      <c r="Q42" s="147"/>
      <c r="R42" s="148"/>
      <c r="S42" s="140"/>
      <c r="T42" s="153"/>
      <c r="U42" s="154"/>
      <c r="V42" s="154"/>
      <c r="W42" s="28"/>
    </row>
    <row r="43" spans="1:23" s="11" customFormat="1" ht="24" customHeight="1" thickBot="1">
      <c r="A43" s="177" t="s">
        <v>73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28"/>
    </row>
    <row r="44" spans="1:23" s="11" customFormat="1" ht="24" customHeight="1" thickBot="1">
      <c r="A44" s="184" t="s">
        <v>1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61" t="s">
        <v>1</v>
      </c>
      <c r="M44" s="62" t="s">
        <v>1</v>
      </c>
      <c r="N44" s="28"/>
      <c r="O44" s="28"/>
      <c r="P44" s="28"/>
      <c r="Q44" s="28"/>
      <c r="R44" s="211" t="s">
        <v>23</v>
      </c>
      <c r="S44" s="212"/>
      <c r="T44" s="289"/>
      <c r="U44" s="173" t="s">
        <v>106</v>
      </c>
      <c r="V44" s="174"/>
      <c r="W44" s="89"/>
    </row>
    <row r="45" spans="1:23" s="11" customFormat="1" ht="24" customHeight="1">
      <c r="A45" s="184" t="s">
        <v>24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61" t="s">
        <v>1</v>
      </c>
      <c r="M45" s="62" t="s">
        <v>1</v>
      </c>
      <c r="N45" s="28"/>
      <c r="O45" s="28"/>
      <c r="P45" s="28"/>
      <c r="Q45" s="28"/>
      <c r="R45" s="28"/>
      <c r="S45" s="181" t="s">
        <v>142</v>
      </c>
      <c r="T45" s="181"/>
      <c r="U45" s="181"/>
      <c r="V45" s="181"/>
      <c r="W45" s="63" t="s">
        <v>1</v>
      </c>
    </row>
    <row r="46" spans="1:23" s="11" customFormat="1" ht="22.5" customHeight="1">
      <c r="A46" s="319" t="s">
        <v>99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28"/>
      <c r="O46" s="28"/>
      <c r="P46" s="28"/>
      <c r="Q46" s="28"/>
      <c r="R46" s="28"/>
      <c r="S46" s="188" t="s">
        <v>26</v>
      </c>
      <c r="T46" s="188"/>
      <c r="U46" s="188"/>
      <c r="V46" s="63" t="s">
        <v>1</v>
      </c>
      <c r="W46" s="63" t="s">
        <v>1</v>
      </c>
    </row>
    <row r="47" spans="1:23" s="11" customFormat="1" ht="15.75" customHeight="1">
      <c r="A47" s="257" t="s">
        <v>27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8" t="s">
        <v>1</v>
      </c>
      <c r="M47" s="28" t="s">
        <v>1</v>
      </c>
      <c r="N47" s="28"/>
      <c r="O47" s="28"/>
      <c r="P47" s="28"/>
      <c r="Q47" s="28"/>
      <c r="R47" s="28"/>
      <c r="S47" s="179" t="s">
        <v>28</v>
      </c>
      <c r="T47" s="179"/>
      <c r="U47" s="179"/>
      <c r="V47" s="28" t="s">
        <v>1</v>
      </c>
      <c r="W47" s="28" t="s">
        <v>1</v>
      </c>
    </row>
    <row r="48" spans="1:23" s="11" customFormat="1" ht="16.5" customHeight="1">
      <c r="A48" s="179" t="s">
        <v>107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28"/>
      <c r="R48" s="28"/>
      <c r="S48" s="28"/>
      <c r="T48" s="28"/>
      <c r="U48" s="28"/>
      <c r="V48" s="28"/>
      <c r="W48" s="28"/>
    </row>
    <row r="49" spans="1:23" s="11" customFormat="1" ht="18" customHeight="1">
      <c r="A49" s="257" t="s">
        <v>30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8"/>
      <c r="T49" s="28"/>
      <c r="U49" s="28"/>
      <c r="V49" s="28"/>
      <c r="W49" s="28"/>
    </row>
    <row r="50" spans="1:23" s="11" customFormat="1" ht="18.75" customHeight="1">
      <c r="A50" s="257" t="s">
        <v>31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8"/>
      <c r="T50" s="28"/>
      <c r="U50" s="28"/>
      <c r="V50" s="28"/>
      <c r="W50" s="28"/>
    </row>
    <row r="51" spans="1:23" s="11" customFormat="1" ht="15.75" customHeight="1">
      <c r="A51" s="131" t="s">
        <v>32</v>
      </c>
      <c r="B51" s="131"/>
      <c r="C51" s="131" t="s">
        <v>33</v>
      </c>
      <c r="D51" s="131"/>
      <c r="E51" s="131"/>
      <c r="F51" s="131" t="s">
        <v>34</v>
      </c>
      <c r="G51" s="131"/>
      <c r="H51" s="131"/>
      <c r="I51" s="131"/>
      <c r="J51" s="169" t="s">
        <v>35</v>
      </c>
      <c r="K51" s="201"/>
      <c r="L51" s="201"/>
      <c r="M51" s="202"/>
      <c r="N51" s="202"/>
      <c r="O51" s="202"/>
      <c r="P51" s="202"/>
      <c r="Q51" s="202"/>
      <c r="R51" s="202"/>
      <c r="S51" s="202"/>
      <c r="T51" s="202"/>
      <c r="U51" s="202"/>
      <c r="V51" s="203"/>
      <c r="W51" s="28"/>
    </row>
    <row r="52" spans="1:23" s="11" customFormat="1" ht="27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2" t="s">
        <v>14</v>
      </c>
      <c r="K52" s="131" t="s">
        <v>36</v>
      </c>
      <c r="L52" s="131"/>
      <c r="M52" s="197" t="s">
        <v>37</v>
      </c>
      <c r="N52" s="198"/>
      <c r="O52" s="197" t="s">
        <v>38</v>
      </c>
      <c r="P52" s="198"/>
      <c r="Q52" s="197" t="s">
        <v>39</v>
      </c>
      <c r="R52" s="198"/>
      <c r="S52" s="197" t="s">
        <v>40</v>
      </c>
      <c r="T52" s="198"/>
      <c r="U52" s="197" t="s">
        <v>41</v>
      </c>
      <c r="V52" s="198"/>
      <c r="W52" s="28"/>
    </row>
    <row r="53" spans="1:23" s="11" customFormat="1" ht="48" customHeight="1">
      <c r="A53" s="132"/>
      <c r="B53" s="132"/>
      <c r="C53" s="42" t="s">
        <v>42</v>
      </c>
      <c r="D53" s="43" t="s">
        <v>92</v>
      </c>
      <c r="E53" s="42" t="s">
        <v>93</v>
      </c>
      <c r="F53" s="169" t="s">
        <v>45</v>
      </c>
      <c r="G53" s="201"/>
      <c r="H53" s="201"/>
      <c r="I53" s="227"/>
      <c r="J53" s="59" t="s">
        <v>1</v>
      </c>
      <c r="K53" s="12" t="s">
        <v>46</v>
      </c>
      <c r="L53" s="12" t="s">
        <v>47</v>
      </c>
      <c r="M53" s="199"/>
      <c r="N53" s="200"/>
      <c r="O53" s="199"/>
      <c r="P53" s="200"/>
      <c r="Q53" s="199"/>
      <c r="R53" s="200"/>
      <c r="S53" s="199"/>
      <c r="T53" s="200"/>
      <c r="U53" s="199"/>
      <c r="V53" s="200"/>
      <c r="W53" s="28"/>
    </row>
    <row r="54" spans="1:23" s="11" customFormat="1" ht="87.75" customHeight="1">
      <c r="A54" s="164" t="s">
        <v>157</v>
      </c>
      <c r="B54" s="165"/>
      <c r="C54" s="128" t="s">
        <v>94</v>
      </c>
      <c r="D54" s="128" t="s">
        <v>158</v>
      </c>
      <c r="E54" s="128" t="s">
        <v>108</v>
      </c>
      <c r="F54" s="124" t="s">
        <v>88</v>
      </c>
      <c r="G54" s="149"/>
      <c r="H54" s="149"/>
      <c r="I54" s="125"/>
      <c r="J54" s="65" t="s">
        <v>62</v>
      </c>
      <c r="K54" s="65" t="s">
        <v>63</v>
      </c>
      <c r="L54" s="65" t="s">
        <v>64</v>
      </c>
      <c r="M54" s="162">
        <v>100</v>
      </c>
      <c r="N54" s="162"/>
      <c r="O54" s="162">
        <v>0</v>
      </c>
      <c r="P54" s="162"/>
      <c r="Q54" s="162">
        <v>0</v>
      </c>
      <c r="R54" s="162"/>
      <c r="S54" s="169">
        <v>0</v>
      </c>
      <c r="T54" s="170"/>
      <c r="U54" s="151"/>
      <c r="V54" s="152"/>
      <c r="W54" s="28"/>
    </row>
    <row r="55" spans="1:23" s="11" customFormat="1" ht="65.25" customHeight="1">
      <c r="A55" s="166"/>
      <c r="B55" s="167"/>
      <c r="C55" s="129"/>
      <c r="D55" s="129"/>
      <c r="E55" s="129"/>
      <c r="F55" s="126"/>
      <c r="G55" s="150"/>
      <c r="H55" s="150"/>
      <c r="I55" s="127"/>
      <c r="J55" s="65" t="s">
        <v>65</v>
      </c>
      <c r="K55" s="65" t="s">
        <v>66</v>
      </c>
      <c r="L55" s="65" t="s">
        <v>67</v>
      </c>
      <c r="M55" s="168">
        <v>0</v>
      </c>
      <c r="N55" s="168"/>
      <c r="O55" s="168">
        <v>0</v>
      </c>
      <c r="P55" s="168"/>
      <c r="Q55" s="168">
        <v>0</v>
      </c>
      <c r="R55" s="168"/>
      <c r="S55" s="169">
        <f>IF(M55-O55&lt;0,M55-O55+Q55,M55-O55-Q55)</f>
        <v>0</v>
      </c>
      <c r="T55" s="170"/>
      <c r="U55" s="151"/>
      <c r="V55" s="152"/>
      <c r="W55" s="28"/>
    </row>
    <row r="56" spans="1:23" s="11" customFormat="1" ht="93.75" customHeight="1">
      <c r="A56" s="164" t="s">
        <v>159</v>
      </c>
      <c r="B56" s="165"/>
      <c r="C56" s="128" t="s">
        <v>94</v>
      </c>
      <c r="D56" s="128" t="s">
        <v>158</v>
      </c>
      <c r="E56" s="128" t="s">
        <v>109</v>
      </c>
      <c r="F56" s="124" t="s">
        <v>88</v>
      </c>
      <c r="G56" s="149"/>
      <c r="H56" s="149"/>
      <c r="I56" s="125"/>
      <c r="J56" s="65" t="s">
        <v>62</v>
      </c>
      <c r="K56" s="65" t="s">
        <v>63</v>
      </c>
      <c r="L56" s="65" t="s">
        <v>64</v>
      </c>
      <c r="M56" s="162">
        <v>100</v>
      </c>
      <c r="N56" s="162"/>
      <c r="O56" s="162">
        <v>0</v>
      </c>
      <c r="P56" s="162"/>
      <c r="Q56" s="162">
        <v>0</v>
      </c>
      <c r="R56" s="162"/>
      <c r="S56" s="169">
        <v>0</v>
      </c>
      <c r="T56" s="170"/>
      <c r="U56" s="151"/>
      <c r="V56" s="152"/>
      <c r="W56" s="28"/>
    </row>
    <row r="57" spans="1:23" s="11" customFormat="1" ht="67.5" customHeight="1">
      <c r="A57" s="166"/>
      <c r="B57" s="167"/>
      <c r="C57" s="129"/>
      <c r="D57" s="129"/>
      <c r="E57" s="129"/>
      <c r="F57" s="126"/>
      <c r="G57" s="150"/>
      <c r="H57" s="150"/>
      <c r="I57" s="127"/>
      <c r="J57" s="65" t="s">
        <v>65</v>
      </c>
      <c r="K57" s="65" t="s">
        <v>66</v>
      </c>
      <c r="L57" s="65" t="s">
        <v>67</v>
      </c>
      <c r="M57" s="168">
        <v>0</v>
      </c>
      <c r="N57" s="168"/>
      <c r="O57" s="168">
        <v>0</v>
      </c>
      <c r="P57" s="168"/>
      <c r="Q57" s="168">
        <v>0</v>
      </c>
      <c r="R57" s="168"/>
      <c r="S57" s="169">
        <v>0</v>
      </c>
      <c r="T57" s="170"/>
      <c r="U57" s="151"/>
      <c r="V57" s="152"/>
      <c r="W57" s="28"/>
    </row>
    <row r="58" spans="1:23" s="11" customFormat="1" ht="93" customHeight="1">
      <c r="A58" s="164" t="s">
        <v>160</v>
      </c>
      <c r="B58" s="165"/>
      <c r="C58" s="128" t="s">
        <v>94</v>
      </c>
      <c r="D58" s="128" t="s">
        <v>161</v>
      </c>
      <c r="E58" s="128" t="s">
        <v>108</v>
      </c>
      <c r="F58" s="124" t="s">
        <v>88</v>
      </c>
      <c r="G58" s="149"/>
      <c r="H58" s="149"/>
      <c r="I58" s="125"/>
      <c r="J58" s="65" t="s">
        <v>62</v>
      </c>
      <c r="K58" s="65" t="s">
        <v>63</v>
      </c>
      <c r="L58" s="65" t="s">
        <v>64</v>
      </c>
      <c r="M58" s="162">
        <v>100</v>
      </c>
      <c r="N58" s="162"/>
      <c r="O58" s="162">
        <v>0</v>
      </c>
      <c r="P58" s="162"/>
      <c r="Q58" s="162">
        <v>0</v>
      </c>
      <c r="R58" s="162"/>
      <c r="S58" s="169">
        <v>0</v>
      </c>
      <c r="T58" s="170"/>
      <c r="U58" s="151"/>
      <c r="V58" s="152"/>
      <c r="W58" s="28"/>
    </row>
    <row r="59" spans="1:23" s="11" customFormat="1" ht="67.5" customHeight="1">
      <c r="A59" s="166"/>
      <c r="B59" s="167"/>
      <c r="C59" s="129"/>
      <c r="D59" s="129"/>
      <c r="E59" s="129"/>
      <c r="F59" s="126"/>
      <c r="G59" s="150"/>
      <c r="H59" s="150"/>
      <c r="I59" s="127"/>
      <c r="J59" s="65" t="s">
        <v>65</v>
      </c>
      <c r="K59" s="65" t="s">
        <v>66</v>
      </c>
      <c r="L59" s="65" t="s">
        <v>67</v>
      </c>
      <c r="M59" s="168">
        <v>0</v>
      </c>
      <c r="N59" s="168"/>
      <c r="O59" s="168">
        <v>0</v>
      </c>
      <c r="P59" s="168"/>
      <c r="Q59" s="168">
        <v>0</v>
      </c>
      <c r="R59" s="168"/>
      <c r="S59" s="169">
        <f>IF(M59-O59&lt;0,M59-O59+Q59,M59-O59-Q59)</f>
        <v>0</v>
      </c>
      <c r="T59" s="170"/>
      <c r="U59" s="151"/>
      <c r="V59" s="152"/>
      <c r="W59" s="28"/>
    </row>
    <row r="60" spans="1:23" s="11" customFormat="1" ht="96.75" customHeight="1">
      <c r="A60" s="124" t="s">
        <v>162</v>
      </c>
      <c r="B60" s="125"/>
      <c r="C60" s="128" t="s">
        <v>94</v>
      </c>
      <c r="D60" s="128" t="s">
        <v>161</v>
      </c>
      <c r="E60" s="128" t="s">
        <v>109</v>
      </c>
      <c r="F60" s="124" t="s">
        <v>88</v>
      </c>
      <c r="G60" s="149"/>
      <c r="H60" s="149"/>
      <c r="I60" s="125"/>
      <c r="J60" s="65" t="s">
        <v>62</v>
      </c>
      <c r="K60" s="65" t="s">
        <v>63</v>
      </c>
      <c r="L60" s="65" t="s">
        <v>64</v>
      </c>
      <c r="M60" s="162">
        <v>100</v>
      </c>
      <c r="N60" s="162"/>
      <c r="O60" s="162">
        <v>0</v>
      </c>
      <c r="P60" s="162"/>
      <c r="Q60" s="162">
        <v>0</v>
      </c>
      <c r="R60" s="162"/>
      <c r="S60" s="169">
        <v>0</v>
      </c>
      <c r="T60" s="170"/>
      <c r="U60" s="151"/>
      <c r="V60" s="152"/>
      <c r="W60" s="28"/>
    </row>
    <row r="61" spans="1:23" s="11" customFormat="1" ht="73.5" customHeight="1">
      <c r="A61" s="126"/>
      <c r="B61" s="127"/>
      <c r="C61" s="129"/>
      <c r="D61" s="129"/>
      <c r="E61" s="129"/>
      <c r="F61" s="126"/>
      <c r="G61" s="150"/>
      <c r="H61" s="150"/>
      <c r="I61" s="127"/>
      <c r="J61" s="65" t="s">
        <v>65</v>
      </c>
      <c r="K61" s="65" t="s">
        <v>66</v>
      </c>
      <c r="L61" s="65" t="s">
        <v>67</v>
      </c>
      <c r="M61" s="168">
        <v>0</v>
      </c>
      <c r="N61" s="168"/>
      <c r="O61" s="168">
        <v>0</v>
      </c>
      <c r="P61" s="168"/>
      <c r="Q61" s="168">
        <v>0</v>
      </c>
      <c r="R61" s="168"/>
      <c r="S61" s="169">
        <f>IF(M61-O61&lt;0,M61-O61+Q61,M61-O61-Q61)</f>
        <v>0</v>
      </c>
      <c r="T61" s="170"/>
      <c r="U61" s="151"/>
      <c r="V61" s="152"/>
      <c r="W61" s="28"/>
    </row>
    <row r="62" spans="1:23" s="11" customFormat="1" ht="92.25" customHeight="1">
      <c r="A62" s="124" t="s">
        <v>163</v>
      </c>
      <c r="B62" s="125"/>
      <c r="C62" s="128" t="s">
        <v>94</v>
      </c>
      <c r="D62" s="128" t="s">
        <v>164</v>
      </c>
      <c r="E62" s="128" t="s">
        <v>108</v>
      </c>
      <c r="F62" s="124" t="s">
        <v>88</v>
      </c>
      <c r="G62" s="149"/>
      <c r="H62" s="125"/>
      <c r="I62" s="55"/>
      <c r="J62" s="65" t="s">
        <v>62</v>
      </c>
      <c r="K62" s="65" t="s">
        <v>63</v>
      </c>
      <c r="L62" s="65" t="s">
        <v>64</v>
      </c>
      <c r="M62" s="162">
        <v>100</v>
      </c>
      <c r="N62" s="162"/>
      <c r="O62" s="162">
        <v>0</v>
      </c>
      <c r="P62" s="162"/>
      <c r="Q62" s="162">
        <v>0</v>
      </c>
      <c r="R62" s="162"/>
      <c r="S62" s="169">
        <v>0</v>
      </c>
      <c r="T62" s="170"/>
      <c r="U62" s="151"/>
      <c r="V62" s="186"/>
      <c r="W62" s="28"/>
    </row>
    <row r="63" spans="1:23" s="11" customFormat="1" ht="73.5" customHeight="1">
      <c r="A63" s="126"/>
      <c r="B63" s="127"/>
      <c r="C63" s="129"/>
      <c r="D63" s="129"/>
      <c r="E63" s="129"/>
      <c r="F63" s="126"/>
      <c r="G63" s="150"/>
      <c r="H63" s="127"/>
      <c r="I63" s="55"/>
      <c r="J63" s="65" t="s">
        <v>65</v>
      </c>
      <c r="K63" s="65" t="s">
        <v>66</v>
      </c>
      <c r="L63" s="65" t="s">
        <v>67</v>
      </c>
      <c r="M63" s="168">
        <v>0</v>
      </c>
      <c r="N63" s="168"/>
      <c r="O63" s="168">
        <v>0</v>
      </c>
      <c r="P63" s="168"/>
      <c r="Q63" s="168">
        <v>0</v>
      </c>
      <c r="R63" s="168"/>
      <c r="S63" s="169">
        <f>IF(M63-O63&lt;0,M63-O63+Q63,M63-O63-Q63)</f>
        <v>0</v>
      </c>
      <c r="T63" s="170"/>
      <c r="U63" s="151"/>
      <c r="V63" s="186"/>
      <c r="W63" s="28"/>
    </row>
    <row r="64" spans="1:23" s="11" customFormat="1" ht="73.5" customHeight="1">
      <c r="A64" s="124" t="s">
        <v>165</v>
      </c>
      <c r="B64" s="125"/>
      <c r="C64" s="128" t="s">
        <v>94</v>
      </c>
      <c r="D64" s="128" t="s">
        <v>164</v>
      </c>
      <c r="E64" s="128" t="s">
        <v>109</v>
      </c>
      <c r="F64" s="124" t="s">
        <v>88</v>
      </c>
      <c r="G64" s="149"/>
      <c r="H64" s="125"/>
      <c r="I64" s="55"/>
      <c r="J64" s="65" t="s">
        <v>62</v>
      </c>
      <c r="K64" s="65" t="s">
        <v>63</v>
      </c>
      <c r="L64" s="65" t="s">
        <v>64</v>
      </c>
      <c r="M64" s="162">
        <v>100</v>
      </c>
      <c r="N64" s="162"/>
      <c r="O64" s="162">
        <v>0</v>
      </c>
      <c r="P64" s="162"/>
      <c r="Q64" s="162">
        <v>0</v>
      </c>
      <c r="R64" s="162"/>
      <c r="S64" s="169">
        <v>0</v>
      </c>
      <c r="T64" s="170"/>
      <c r="U64" s="151"/>
      <c r="V64" s="186"/>
      <c r="W64" s="28"/>
    </row>
    <row r="65" spans="1:23" s="11" customFormat="1" ht="73.5" customHeight="1">
      <c r="A65" s="126"/>
      <c r="B65" s="127"/>
      <c r="C65" s="129"/>
      <c r="D65" s="129"/>
      <c r="E65" s="129"/>
      <c r="F65" s="126"/>
      <c r="G65" s="150"/>
      <c r="H65" s="127"/>
      <c r="I65" s="55"/>
      <c r="J65" s="65" t="s">
        <v>65</v>
      </c>
      <c r="K65" s="65" t="s">
        <v>66</v>
      </c>
      <c r="L65" s="65" t="s">
        <v>67</v>
      </c>
      <c r="M65" s="168">
        <v>0</v>
      </c>
      <c r="N65" s="168"/>
      <c r="O65" s="168">
        <v>0</v>
      </c>
      <c r="P65" s="168"/>
      <c r="Q65" s="168">
        <v>0</v>
      </c>
      <c r="R65" s="168"/>
      <c r="S65" s="169">
        <f>IF(M65-O65&lt;0,M65-O65+Q65,M65-O65-Q65)</f>
        <v>0</v>
      </c>
      <c r="T65" s="170"/>
      <c r="U65" s="151"/>
      <c r="V65" s="186"/>
      <c r="W65" s="28"/>
    </row>
    <row r="66" spans="1:23" s="11" customFormat="1" ht="32.25" customHeight="1">
      <c r="A66" s="178" t="s">
        <v>69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28"/>
      <c r="T66" s="28"/>
      <c r="U66" s="28"/>
      <c r="V66" s="28"/>
      <c r="W66" s="28"/>
    </row>
    <row r="67" spans="1:23" s="11" customFormat="1" ht="32.25" customHeight="1">
      <c r="A67" s="131" t="s">
        <v>32</v>
      </c>
      <c r="B67" s="131"/>
      <c r="C67" s="131" t="s">
        <v>33</v>
      </c>
      <c r="D67" s="131"/>
      <c r="E67" s="131"/>
      <c r="F67" s="131" t="s">
        <v>34</v>
      </c>
      <c r="G67" s="131"/>
      <c r="H67" s="131"/>
      <c r="I67" s="131"/>
      <c r="J67" s="169" t="s">
        <v>70</v>
      </c>
      <c r="K67" s="201"/>
      <c r="L67" s="201"/>
      <c r="M67" s="221"/>
      <c r="N67" s="221"/>
      <c r="O67" s="221"/>
      <c r="P67" s="221"/>
      <c r="Q67" s="221"/>
      <c r="R67" s="221"/>
      <c r="S67" s="221"/>
      <c r="T67" s="221"/>
      <c r="U67" s="221"/>
      <c r="V67" s="222"/>
      <c r="W67" s="28"/>
    </row>
    <row r="68" spans="1:23" s="11" customFormat="1" ht="32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2" t="s">
        <v>14</v>
      </c>
      <c r="K68" s="131" t="s">
        <v>36</v>
      </c>
      <c r="L68" s="131"/>
      <c r="M68" s="197" t="s">
        <v>37</v>
      </c>
      <c r="N68" s="198"/>
      <c r="O68" s="197" t="s">
        <v>38</v>
      </c>
      <c r="P68" s="198"/>
      <c r="Q68" s="197" t="s">
        <v>39</v>
      </c>
      <c r="R68" s="198"/>
      <c r="S68" s="197" t="s">
        <v>40</v>
      </c>
      <c r="T68" s="198"/>
      <c r="U68" s="197" t="s">
        <v>41</v>
      </c>
      <c r="V68" s="198"/>
      <c r="W68" s="28"/>
    </row>
    <row r="69" spans="1:23" s="11" customFormat="1" ht="53.25" customHeight="1">
      <c r="A69" s="132"/>
      <c r="B69" s="132"/>
      <c r="C69" s="12" t="s">
        <v>42</v>
      </c>
      <c r="D69" s="43" t="s">
        <v>92</v>
      </c>
      <c r="E69" s="42" t="s">
        <v>93</v>
      </c>
      <c r="F69" s="169" t="s">
        <v>45</v>
      </c>
      <c r="G69" s="201"/>
      <c r="H69" s="223"/>
      <c r="I69" s="152"/>
      <c r="J69" s="67" t="s">
        <v>1</v>
      </c>
      <c r="K69" s="12" t="s">
        <v>46</v>
      </c>
      <c r="L69" s="12" t="s">
        <v>47</v>
      </c>
      <c r="M69" s="199"/>
      <c r="N69" s="200"/>
      <c r="O69" s="199"/>
      <c r="P69" s="200"/>
      <c r="Q69" s="199"/>
      <c r="R69" s="200"/>
      <c r="S69" s="199"/>
      <c r="T69" s="200"/>
      <c r="U69" s="199"/>
      <c r="V69" s="200"/>
      <c r="W69" s="28"/>
    </row>
    <row r="70" spans="1:23" s="11" customFormat="1" ht="90.75" customHeight="1">
      <c r="A70" s="187" t="s">
        <v>157</v>
      </c>
      <c r="B70" s="187"/>
      <c r="C70" s="66" t="s">
        <v>94</v>
      </c>
      <c r="D70" s="114" t="s">
        <v>158</v>
      </c>
      <c r="E70" s="114" t="s">
        <v>108</v>
      </c>
      <c r="F70" s="151" t="s">
        <v>88</v>
      </c>
      <c r="G70" s="223"/>
      <c r="H70" s="223"/>
      <c r="I70" s="152"/>
      <c r="J70" s="66" t="s">
        <v>71</v>
      </c>
      <c r="K70" s="77" t="s">
        <v>72</v>
      </c>
      <c r="L70" s="55">
        <v>539</v>
      </c>
      <c r="M70" s="218">
        <f>расчет!F30</f>
        <v>36970</v>
      </c>
      <c r="N70" s="219"/>
      <c r="O70" s="214">
        <f>расчет!J30</f>
        <v>10787</v>
      </c>
      <c r="P70" s="215"/>
      <c r="Q70" s="216"/>
      <c r="R70" s="217"/>
      <c r="S70" s="169"/>
      <c r="T70" s="170"/>
      <c r="U70" s="151"/>
      <c r="V70" s="152"/>
      <c r="W70" s="28"/>
    </row>
    <row r="71" spans="1:23" s="11" customFormat="1" ht="93" customHeight="1">
      <c r="A71" s="187" t="s">
        <v>159</v>
      </c>
      <c r="B71" s="187"/>
      <c r="C71" s="66" t="s">
        <v>94</v>
      </c>
      <c r="D71" s="114" t="s">
        <v>158</v>
      </c>
      <c r="E71" s="114" t="s">
        <v>109</v>
      </c>
      <c r="F71" s="151" t="s">
        <v>88</v>
      </c>
      <c r="G71" s="185"/>
      <c r="H71" s="186"/>
      <c r="I71" s="55"/>
      <c r="J71" s="79" t="s">
        <v>71</v>
      </c>
      <c r="K71" s="1" t="s">
        <v>72</v>
      </c>
      <c r="L71" s="64">
        <v>539</v>
      </c>
      <c r="M71" s="218">
        <f>расчет!F31</f>
        <v>42180</v>
      </c>
      <c r="N71" s="219"/>
      <c r="O71" s="214">
        <f>расчет!J31</f>
        <v>10383</v>
      </c>
      <c r="P71" s="215"/>
      <c r="Q71" s="216"/>
      <c r="R71" s="217"/>
      <c r="S71" s="169"/>
      <c r="T71" s="170"/>
      <c r="U71" s="151"/>
      <c r="V71" s="152"/>
      <c r="W71" s="28"/>
    </row>
    <row r="72" spans="1:23" s="11" customFormat="1" ht="89.25" customHeight="1">
      <c r="A72" s="187" t="s">
        <v>160</v>
      </c>
      <c r="B72" s="187"/>
      <c r="C72" s="66" t="s">
        <v>94</v>
      </c>
      <c r="D72" s="114" t="s">
        <v>161</v>
      </c>
      <c r="E72" s="114" t="s">
        <v>108</v>
      </c>
      <c r="F72" s="151" t="s">
        <v>88</v>
      </c>
      <c r="G72" s="185"/>
      <c r="H72" s="186"/>
      <c r="I72" s="55"/>
      <c r="J72" s="66" t="s">
        <v>71</v>
      </c>
      <c r="K72" s="59" t="s">
        <v>72</v>
      </c>
      <c r="L72" s="55">
        <v>539</v>
      </c>
      <c r="M72" s="218">
        <f>расчет!F32</f>
        <v>96974</v>
      </c>
      <c r="N72" s="219"/>
      <c r="O72" s="214">
        <f>расчет!J32</f>
        <v>27826</v>
      </c>
      <c r="P72" s="215"/>
      <c r="Q72" s="216"/>
      <c r="R72" s="217"/>
      <c r="S72" s="169"/>
      <c r="T72" s="170"/>
      <c r="U72" s="151"/>
      <c r="V72" s="152"/>
      <c r="W72" s="28"/>
    </row>
    <row r="73" spans="1:23" s="11" customFormat="1" ht="84.75" customHeight="1">
      <c r="A73" s="187" t="s">
        <v>162</v>
      </c>
      <c r="B73" s="187"/>
      <c r="C73" s="66" t="s">
        <v>94</v>
      </c>
      <c r="D73" s="114" t="s">
        <v>161</v>
      </c>
      <c r="E73" s="114" t="s">
        <v>109</v>
      </c>
      <c r="F73" s="151" t="s">
        <v>88</v>
      </c>
      <c r="G73" s="185"/>
      <c r="H73" s="186"/>
      <c r="I73" s="55"/>
      <c r="J73" s="66" t="s">
        <v>71</v>
      </c>
      <c r="K73" s="59" t="s">
        <v>72</v>
      </c>
      <c r="L73" s="55">
        <v>539</v>
      </c>
      <c r="M73" s="218">
        <f>расчет!F33</f>
        <v>31848</v>
      </c>
      <c r="N73" s="219"/>
      <c r="O73" s="214">
        <f>расчет!J33</f>
        <v>8366</v>
      </c>
      <c r="P73" s="215"/>
      <c r="Q73" s="216"/>
      <c r="R73" s="217"/>
      <c r="S73" s="169"/>
      <c r="T73" s="170"/>
      <c r="U73" s="151"/>
      <c r="V73" s="152"/>
      <c r="W73" s="28"/>
    </row>
    <row r="74" spans="1:23" s="11" customFormat="1" ht="94.5" customHeight="1">
      <c r="A74" s="187" t="s">
        <v>163</v>
      </c>
      <c r="B74" s="187"/>
      <c r="C74" s="66" t="s">
        <v>94</v>
      </c>
      <c r="D74" s="114" t="s">
        <v>164</v>
      </c>
      <c r="E74" s="114" t="s">
        <v>108</v>
      </c>
      <c r="F74" s="151" t="s">
        <v>88</v>
      </c>
      <c r="G74" s="185"/>
      <c r="H74" s="186"/>
      <c r="I74" s="55"/>
      <c r="J74" s="66" t="s">
        <v>71</v>
      </c>
      <c r="K74" s="59" t="s">
        <v>72</v>
      </c>
      <c r="L74" s="55">
        <v>539</v>
      </c>
      <c r="M74" s="218">
        <f>расчет!F34</f>
        <v>86024</v>
      </c>
      <c r="N74" s="219"/>
      <c r="O74" s="214">
        <f>расчет!J34</f>
        <v>23847</v>
      </c>
      <c r="P74" s="320"/>
      <c r="Q74" s="216"/>
      <c r="R74" s="226"/>
      <c r="S74" s="169"/>
      <c r="T74" s="227"/>
      <c r="U74" s="151"/>
      <c r="V74" s="186"/>
      <c r="W74" s="28"/>
    </row>
    <row r="75" spans="1:23" s="11" customFormat="1" ht="96" customHeight="1">
      <c r="A75" s="187" t="s">
        <v>165</v>
      </c>
      <c r="B75" s="187"/>
      <c r="C75" s="66" t="s">
        <v>94</v>
      </c>
      <c r="D75" s="114" t="s">
        <v>164</v>
      </c>
      <c r="E75" s="114" t="s">
        <v>109</v>
      </c>
      <c r="F75" s="151" t="s">
        <v>88</v>
      </c>
      <c r="G75" s="185"/>
      <c r="H75" s="186"/>
      <c r="I75" s="55"/>
      <c r="J75" s="66" t="s">
        <v>71</v>
      </c>
      <c r="K75" s="59" t="s">
        <v>72</v>
      </c>
      <c r="L75" s="55">
        <v>539</v>
      </c>
      <c r="M75" s="218">
        <f>расчет!F35</f>
        <v>79884</v>
      </c>
      <c r="N75" s="219"/>
      <c r="O75" s="214">
        <f>расчет!J35</f>
        <v>22050</v>
      </c>
      <c r="P75" s="320"/>
      <c r="Q75" s="216"/>
      <c r="R75" s="226"/>
      <c r="S75" s="169"/>
      <c r="T75" s="227"/>
      <c r="U75" s="151"/>
      <c r="V75" s="186"/>
      <c r="W75" s="28"/>
    </row>
    <row r="76" spans="1:23" s="11" customFormat="1" ht="108" customHeight="1">
      <c r="A76" s="138" t="s">
        <v>95</v>
      </c>
      <c r="B76" s="139"/>
      <c r="C76" s="68"/>
      <c r="D76" s="49"/>
      <c r="E76" s="68"/>
      <c r="F76" s="140"/>
      <c r="G76" s="141"/>
      <c r="H76" s="142"/>
      <c r="I76" s="69"/>
      <c r="J76" s="69"/>
      <c r="K76" s="60" t="s">
        <v>72</v>
      </c>
      <c r="L76" s="69"/>
      <c r="M76" s="238">
        <f>SUM(M70:N75)</f>
        <v>373880</v>
      </c>
      <c r="N76" s="239"/>
      <c r="O76" s="240">
        <f>SUM(O70:P75)</f>
        <v>103259</v>
      </c>
      <c r="P76" s="241"/>
      <c r="Q76" s="147"/>
      <c r="R76" s="148"/>
      <c r="S76" s="140"/>
      <c r="T76" s="153"/>
      <c r="U76" s="154"/>
      <c r="V76" s="154"/>
      <c r="W76" s="28"/>
    </row>
    <row r="77" s="29" customFormat="1" ht="14.25" customHeight="1">
      <c r="V77" s="36"/>
    </row>
    <row r="78" spans="1:22" s="29" customFormat="1" ht="30.75" customHeight="1" thickBot="1">
      <c r="A78" s="175" t="s">
        <v>97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6"/>
    </row>
    <row r="79" spans="1:23" s="11" customFormat="1" ht="26.25" customHeight="1" thickBot="1">
      <c r="A79" s="184" t="s">
        <v>1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61" t="s">
        <v>1</v>
      </c>
      <c r="M79" s="62" t="s">
        <v>1</v>
      </c>
      <c r="N79" s="28"/>
      <c r="O79" s="28"/>
      <c r="P79" s="28"/>
      <c r="Q79" s="28"/>
      <c r="R79" s="211" t="s">
        <v>23</v>
      </c>
      <c r="S79" s="212"/>
      <c r="T79" s="213"/>
      <c r="U79" s="182" t="s">
        <v>110</v>
      </c>
      <c r="V79" s="183"/>
      <c r="W79" s="90"/>
    </row>
    <row r="80" spans="1:23" s="11" customFormat="1" ht="18.75" customHeight="1">
      <c r="A80" s="184" t="s">
        <v>24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85" t="s">
        <v>1</v>
      </c>
      <c r="M80" s="86" t="s">
        <v>1</v>
      </c>
      <c r="N80" s="87"/>
      <c r="O80" s="87"/>
      <c r="P80" s="87"/>
      <c r="Q80" s="87"/>
      <c r="R80" s="87"/>
      <c r="S80" s="181" t="s">
        <v>142</v>
      </c>
      <c r="T80" s="181"/>
      <c r="U80" s="181"/>
      <c r="V80" s="181"/>
      <c r="W80" s="63" t="s">
        <v>1</v>
      </c>
    </row>
    <row r="81" spans="1:23" s="11" customFormat="1" ht="18.75" customHeight="1">
      <c r="A81" s="178" t="s">
        <v>111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87"/>
      <c r="O81" s="87"/>
      <c r="P81" s="87"/>
      <c r="Q81" s="87"/>
      <c r="R81" s="87"/>
      <c r="S81" s="188" t="s">
        <v>26</v>
      </c>
      <c r="T81" s="188"/>
      <c r="U81" s="188"/>
      <c r="V81" s="63" t="s">
        <v>1</v>
      </c>
      <c r="W81" s="63" t="s">
        <v>1</v>
      </c>
    </row>
    <row r="82" spans="1:23" s="11" customFormat="1" ht="15" customHeight="1">
      <c r="A82" s="178" t="s">
        <v>27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87" t="s">
        <v>1</v>
      </c>
      <c r="M82" s="87" t="s">
        <v>1</v>
      </c>
      <c r="N82" s="87"/>
      <c r="O82" s="87"/>
      <c r="P82" s="87"/>
      <c r="Q82" s="87"/>
      <c r="R82" s="87"/>
      <c r="S82" s="179" t="s">
        <v>28</v>
      </c>
      <c r="T82" s="179"/>
      <c r="U82" s="179"/>
      <c r="V82" s="28" t="s">
        <v>1</v>
      </c>
      <c r="W82" s="28" t="s">
        <v>1</v>
      </c>
    </row>
    <row r="83" spans="1:23" s="11" customFormat="1" ht="18.75" customHeight="1">
      <c r="A83" s="220" t="s">
        <v>107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87"/>
      <c r="O83" s="87"/>
      <c r="P83" s="87"/>
      <c r="Q83" s="87"/>
      <c r="R83" s="87"/>
      <c r="S83" s="28"/>
      <c r="T83" s="28"/>
      <c r="U83" s="28"/>
      <c r="V83" s="28"/>
      <c r="W83" s="28"/>
    </row>
    <row r="84" spans="1:23" s="11" customFormat="1" ht="19.5" customHeight="1">
      <c r="A84" s="178" t="s">
        <v>30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28"/>
      <c r="T84" s="28"/>
      <c r="U84" s="28"/>
      <c r="V84" s="28"/>
      <c r="W84" s="28"/>
    </row>
    <row r="85" spans="1:23" s="11" customFormat="1" ht="18.75" customHeight="1">
      <c r="A85" s="178" t="s">
        <v>31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28"/>
      <c r="T85" s="28"/>
      <c r="U85" s="28"/>
      <c r="V85" s="28"/>
      <c r="W85" s="28"/>
    </row>
    <row r="86" spans="1:23" s="11" customFormat="1" ht="15.75" customHeight="1">
      <c r="A86" s="131" t="s">
        <v>32</v>
      </c>
      <c r="B86" s="131"/>
      <c r="C86" s="131" t="s">
        <v>33</v>
      </c>
      <c r="D86" s="131"/>
      <c r="E86" s="131"/>
      <c r="F86" s="197" t="s">
        <v>34</v>
      </c>
      <c r="G86" s="204"/>
      <c r="H86" s="204"/>
      <c r="I86" s="198"/>
      <c r="J86" s="169" t="s">
        <v>35</v>
      </c>
      <c r="K86" s="201"/>
      <c r="L86" s="201"/>
      <c r="M86" s="202"/>
      <c r="N86" s="202"/>
      <c r="O86" s="202"/>
      <c r="P86" s="202"/>
      <c r="Q86" s="202"/>
      <c r="R86" s="202"/>
      <c r="S86" s="202"/>
      <c r="T86" s="202"/>
      <c r="U86" s="202"/>
      <c r="V86" s="203"/>
      <c r="W86" s="28"/>
    </row>
    <row r="87" spans="1:23" s="11" customFormat="1" ht="27.75" customHeight="1">
      <c r="A87" s="132"/>
      <c r="B87" s="132"/>
      <c r="C87" s="132"/>
      <c r="D87" s="132"/>
      <c r="E87" s="132"/>
      <c r="F87" s="205"/>
      <c r="G87" s="206"/>
      <c r="H87" s="206"/>
      <c r="I87" s="207"/>
      <c r="J87" s="12" t="s">
        <v>14</v>
      </c>
      <c r="K87" s="131" t="s">
        <v>36</v>
      </c>
      <c r="L87" s="131"/>
      <c r="M87" s="197" t="s">
        <v>37</v>
      </c>
      <c r="N87" s="198"/>
      <c r="O87" s="197" t="s">
        <v>38</v>
      </c>
      <c r="P87" s="198"/>
      <c r="Q87" s="197" t="s">
        <v>39</v>
      </c>
      <c r="R87" s="198"/>
      <c r="S87" s="197" t="s">
        <v>40</v>
      </c>
      <c r="T87" s="198"/>
      <c r="U87" s="197" t="s">
        <v>41</v>
      </c>
      <c r="V87" s="198"/>
      <c r="W87" s="28"/>
    </row>
    <row r="88" spans="1:23" s="11" customFormat="1" ht="43.5" customHeight="1">
      <c r="A88" s="132"/>
      <c r="B88" s="132"/>
      <c r="C88" s="42" t="s">
        <v>112</v>
      </c>
      <c r="D88" s="43" t="s">
        <v>113</v>
      </c>
      <c r="E88" s="42" t="s">
        <v>114</v>
      </c>
      <c r="F88" s="208"/>
      <c r="G88" s="209"/>
      <c r="H88" s="209"/>
      <c r="I88" s="210"/>
      <c r="J88" s="59" t="s">
        <v>1</v>
      </c>
      <c r="K88" s="12" t="s">
        <v>46</v>
      </c>
      <c r="L88" s="12" t="s">
        <v>47</v>
      </c>
      <c r="M88" s="199"/>
      <c r="N88" s="200"/>
      <c r="O88" s="199"/>
      <c r="P88" s="200"/>
      <c r="Q88" s="199"/>
      <c r="R88" s="200"/>
      <c r="S88" s="199"/>
      <c r="T88" s="200"/>
      <c r="U88" s="199"/>
      <c r="V88" s="200"/>
      <c r="W88" s="28"/>
    </row>
    <row r="89" spans="1:23" s="11" customFormat="1" ht="87.75" customHeight="1">
      <c r="A89" s="164" t="s">
        <v>178</v>
      </c>
      <c r="B89" s="165"/>
      <c r="C89" s="128" t="s">
        <v>166</v>
      </c>
      <c r="D89" s="128"/>
      <c r="E89" s="128"/>
      <c r="F89" s="124" t="s">
        <v>115</v>
      </c>
      <c r="G89" s="149"/>
      <c r="H89" s="149"/>
      <c r="I89" s="125"/>
      <c r="J89" s="65" t="s">
        <v>116</v>
      </c>
      <c r="K89" s="65" t="s">
        <v>63</v>
      </c>
      <c r="L89" s="65" t="s">
        <v>64</v>
      </c>
      <c r="M89" s="162">
        <v>5</v>
      </c>
      <c r="N89" s="162"/>
      <c r="O89" s="162">
        <v>0</v>
      </c>
      <c r="P89" s="162"/>
      <c r="Q89" s="162">
        <v>0</v>
      </c>
      <c r="R89" s="162"/>
      <c r="S89" s="169">
        <v>0</v>
      </c>
      <c r="T89" s="170"/>
      <c r="U89" s="151"/>
      <c r="V89" s="152"/>
      <c r="W89" s="28"/>
    </row>
    <row r="90" spans="1:23" s="11" customFormat="1" ht="67.5" customHeight="1">
      <c r="A90" s="166"/>
      <c r="B90" s="167"/>
      <c r="C90" s="129"/>
      <c r="D90" s="129"/>
      <c r="E90" s="129"/>
      <c r="F90" s="126"/>
      <c r="G90" s="150"/>
      <c r="H90" s="150"/>
      <c r="I90" s="127"/>
      <c r="J90" s="65" t="s">
        <v>143</v>
      </c>
      <c r="K90" s="65" t="s">
        <v>66</v>
      </c>
      <c r="L90" s="65" t="s">
        <v>67</v>
      </c>
      <c r="M90" s="168">
        <v>0</v>
      </c>
      <c r="N90" s="168"/>
      <c r="O90" s="168">
        <v>0</v>
      </c>
      <c r="P90" s="168"/>
      <c r="Q90" s="168">
        <v>0</v>
      </c>
      <c r="R90" s="168"/>
      <c r="S90" s="169">
        <f>IF(M90-O90&lt;0,M90-O90+Q90,M90-O90-Q90)</f>
        <v>0</v>
      </c>
      <c r="T90" s="170"/>
      <c r="U90" s="151"/>
      <c r="V90" s="152"/>
      <c r="W90" s="28"/>
    </row>
    <row r="91" spans="1:23" s="11" customFormat="1" ht="99.75" customHeight="1">
      <c r="A91" s="164" t="s">
        <v>179</v>
      </c>
      <c r="B91" s="165"/>
      <c r="C91" s="128" t="s">
        <v>167</v>
      </c>
      <c r="D91" s="128"/>
      <c r="E91" s="128"/>
      <c r="F91" s="124" t="s">
        <v>115</v>
      </c>
      <c r="G91" s="149"/>
      <c r="H91" s="149"/>
      <c r="I91" s="125"/>
      <c r="J91" s="65" t="s">
        <v>116</v>
      </c>
      <c r="K91" s="65" t="s">
        <v>63</v>
      </c>
      <c r="L91" s="65" t="s">
        <v>64</v>
      </c>
      <c r="M91" s="162">
        <v>5</v>
      </c>
      <c r="N91" s="162"/>
      <c r="O91" s="162">
        <v>0</v>
      </c>
      <c r="P91" s="162"/>
      <c r="Q91" s="162">
        <v>0</v>
      </c>
      <c r="R91" s="162"/>
      <c r="S91" s="169">
        <v>0</v>
      </c>
      <c r="T91" s="170"/>
      <c r="U91" s="151"/>
      <c r="V91" s="152"/>
      <c r="W91" s="28"/>
    </row>
    <row r="92" spans="1:23" s="11" customFormat="1" ht="72.75" customHeight="1">
      <c r="A92" s="166"/>
      <c r="B92" s="167"/>
      <c r="C92" s="129"/>
      <c r="D92" s="129"/>
      <c r="E92" s="129"/>
      <c r="F92" s="126"/>
      <c r="G92" s="150"/>
      <c r="H92" s="150"/>
      <c r="I92" s="127"/>
      <c r="J92" s="65" t="s">
        <v>65</v>
      </c>
      <c r="K92" s="65" t="s">
        <v>66</v>
      </c>
      <c r="L92" s="65" t="s">
        <v>67</v>
      </c>
      <c r="M92" s="168">
        <v>0</v>
      </c>
      <c r="N92" s="168"/>
      <c r="O92" s="168">
        <v>0</v>
      </c>
      <c r="P92" s="168"/>
      <c r="Q92" s="168">
        <v>0</v>
      </c>
      <c r="R92" s="168"/>
      <c r="S92" s="169">
        <v>0</v>
      </c>
      <c r="T92" s="170"/>
      <c r="U92" s="151"/>
      <c r="V92" s="152"/>
      <c r="W92" s="28"/>
    </row>
    <row r="93" spans="1:23" s="11" customFormat="1" ht="107.25" customHeight="1">
      <c r="A93" s="164" t="s">
        <v>180</v>
      </c>
      <c r="B93" s="165"/>
      <c r="C93" s="128" t="s">
        <v>168</v>
      </c>
      <c r="D93" s="128"/>
      <c r="E93" s="128"/>
      <c r="F93" s="124" t="s">
        <v>115</v>
      </c>
      <c r="G93" s="149"/>
      <c r="H93" s="149"/>
      <c r="I93" s="125"/>
      <c r="J93" s="65" t="s">
        <v>116</v>
      </c>
      <c r="K93" s="65" t="s">
        <v>63</v>
      </c>
      <c r="L93" s="65" t="s">
        <v>64</v>
      </c>
      <c r="M93" s="162">
        <v>5</v>
      </c>
      <c r="N93" s="162"/>
      <c r="O93" s="162">
        <v>0</v>
      </c>
      <c r="P93" s="162"/>
      <c r="Q93" s="162">
        <v>0</v>
      </c>
      <c r="R93" s="162"/>
      <c r="S93" s="169">
        <v>0</v>
      </c>
      <c r="T93" s="170"/>
      <c r="U93" s="151"/>
      <c r="V93" s="152"/>
      <c r="W93" s="28"/>
    </row>
    <row r="94" spans="1:23" s="11" customFormat="1" ht="66" customHeight="1">
      <c r="A94" s="166"/>
      <c r="B94" s="167"/>
      <c r="C94" s="129"/>
      <c r="D94" s="129"/>
      <c r="E94" s="129"/>
      <c r="F94" s="126"/>
      <c r="G94" s="150"/>
      <c r="H94" s="150"/>
      <c r="I94" s="127"/>
      <c r="J94" s="65" t="s">
        <v>65</v>
      </c>
      <c r="K94" s="65" t="s">
        <v>66</v>
      </c>
      <c r="L94" s="65" t="s">
        <v>67</v>
      </c>
      <c r="M94" s="168">
        <v>0</v>
      </c>
      <c r="N94" s="168"/>
      <c r="O94" s="168">
        <v>0</v>
      </c>
      <c r="P94" s="168"/>
      <c r="Q94" s="168">
        <v>0</v>
      </c>
      <c r="R94" s="168"/>
      <c r="S94" s="169">
        <f>IF(M94-O94&lt;0,M94-O94+Q94,M94-O94-Q94)</f>
        <v>0</v>
      </c>
      <c r="T94" s="170"/>
      <c r="U94" s="151"/>
      <c r="V94" s="152"/>
      <c r="W94" s="28"/>
    </row>
    <row r="95" spans="1:23" s="11" customFormat="1" ht="75" customHeight="1">
      <c r="A95" s="164" t="s">
        <v>181</v>
      </c>
      <c r="B95" s="165"/>
      <c r="C95" s="128" t="s">
        <v>169</v>
      </c>
      <c r="D95" s="128"/>
      <c r="E95" s="128"/>
      <c r="F95" s="124" t="s">
        <v>115</v>
      </c>
      <c r="G95" s="149"/>
      <c r="H95" s="125"/>
      <c r="I95" s="16"/>
      <c r="J95" s="65" t="s">
        <v>116</v>
      </c>
      <c r="K95" s="65" t="s">
        <v>63</v>
      </c>
      <c r="L95" s="65" t="s">
        <v>64</v>
      </c>
      <c r="M95" s="321">
        <v>5</v>
      </c>
      <c r="N95" s="322"/>
      <c r="O95" s="321">
        <v>0</v>
      </c>
      <c r="P95" s="322"/>
      <c r="Q95" s="321">
        <v>0</v>
      </c>
      <c r="R95" s="322"/>
      <c r="S95" s="169">
        <v>0</v>
      </c>
      <c r="T95" s="227"/>
      <c r="U95" s="151"/>
      <c r="V95" s="186"/>
      <c r="W95" s="28"/>
    </row>
    <row r="96" spans="1:23" s="11" customFormat="1" ht="75" customHeight="1">
      <c r="A96" s="166"/>
      <c r="B96" s="167"/>
      <c r="C96" s="129"/>
      <c r="D96" s="129"/>
      <c r="E96" s="129"/>
      <c r="F96" s="126"/>
      <c r="G96" s="150"/>
      <c r="H96" s="127"/>
      <c r="I96" s="16"/>
      <c r="J96" s="65" t="s">
        <v>65</v>
      </c>
      <c r="K96" s="65" t="s">
        <v>66</v>
      </c>
      <c r="L96" s="65" t="s">
        <v>67</v>
      </c>
      <c r="M96" s="321">
        <v>0</v>
      </c>
      <c r="N96" s="322"/>
      <c r="O96" s="321">
        <v>0</v>
      </c>
      <c r="P96" s="322"/>
      <c r="Q96" s="321">
        <v>0</v>
      </c>
      <c r="R96" s="322"/>
      <c r="S96" s="169">
        <v>0</v>
      </c>
      <c r="T96" s="227"/>
      <c r="U96" s="151"/>
      <c r="V96" s="186"/>
      <c r="W96" s="28"/>
    </row>
    <row r="97" spans="1:23" s="11" customFormat="1" ht="75" customHeight="1">
      <c r="A97" s="164" t="s">
        <v>182</v>
      </c>
      <c r="B97" s="165"/>
      <c r="C97" s="128" t="s">
        <v>170</v>
      </c>
      <c r="D97" s="128"/>
      <c r="E97" s="128"/>
      <c r="F97" s="124" t="s">
        <v>115</v>
      </c>
      <c r="G97" s="149"/>
      <c r="H97" s="125"/>
      <c r="I97" s="16"/>
      <c r="J97" s="65" t="s">
        <v>116</v>
      </c>
      <c r="K97" s="65" t="s">
        <v>63</v>
      </c>
      <c r="L97" s="65" t="s">
        <v>64</v>
      </c>
      <c r="M97" s="321">
        <v>5</v>
      </c>
      <c r="N97" s="322"/>
      <c r="O97" s="321">
        <v>0</v>
      </c>
      <c r="P97" s="322"/>
      <c r="Q97" s="321">
        <v>0</v>
      </c>
      <c r="R97" s="322"/>
      <c r="S97" s="169">
        <v>0</v>
      </c>
      <c r="T97" s="227"/>
      <c r="U97" s="151"/>
      <c r="V97" s="186"/>
      <c r="W97" s="28"/>
    </row>
    <row r="98" spans="1:23" s="11" customFormat="1" ht="65.25" customHeight="1">
      <c r="A98" s="166"/>
      <c r="B98" s="167"/>
      <c r="C98" s="129"/>
      <c r="D98" s="129"/>
      <c r="E98" s="129"/>
      <c r="F98" s="126"/>
      <c r="G98" s="150"/>
      <c r="H98" s="127"/>
      <c r="I98" s="16"/>
      <c r="J98" s="65" t="s">
        <v>65</v>
      </c>
      <c r="K98" s="65" t="s">
        <v>66</v>
      </c>
      <c r="L98" s="65" t="s">
        <v>67</v>
      </c>
      <c r="M98" s="321">
        <v>0</v>
      </c>
      <c r="N98" s="322"/>
      <c r="O98" s="321">
        <v>0</v>
      </c>
      <c r="P98" s="322"/>
      <c r="Q98" s="321">
        <v>0</v>
      </c>
      <c r="R98" s="322"/>
      <c r="S98" s="169">
        <v>0</v>
      </c>
      <c r="T98" s="227"/>
      <c r="U98" s="151"/>
      <c r="V98" s="186"/>
      <c r="W98" s="28"/>
    </row>
    <row r="99" spans="1:23" s="11" customFormat="1" ht="106.5" customHeight="1">
      <c r="A99" s="124" t="s">
        <v>183</v>
      </c>
      <c r="B99" s="125"/>
      <c r="C99" s="128" t="s">
        <v>171</v>
      </c>
      <c r="D99" s="128"/>
      <c r="E99" s="128"/>
      <c r="F99" s="124" t="s">
        <v>115</v>
      </c>
      <c r="G99" s="149"/>
      <c r="H99" s="149"/>
      <c r="I99" s="93"/>
      <c r="J99" s="65" t="s">
        <v>116</v>
      </c>
      <c r="K99" s="65" t="s">
        <v>63</v>
      </c>
      <c r="L99" s="65" t="s">
        <v>64</v>
      </c>
      <c r="M99" s="151">
        <v>5</v>
      </c>
      <c r="N99" s="186"/>
      <c r="O99" s="151">
        <v>0</v>
      </c>
      <c r="P99" s="186"/>
      <c r="Q99" s="151">
        <v>0</v>
      </c>
      <c r="R99" s="186"/>
      <c r="S99" s="169">
        <v>0</v>
      </c>
      <c r="T99" s="227"/>
      <c r="U99" s="151"/>
      <c r="V99" s="186"/>
      <c r="W99" s="28"/>
    </row>
    <row r="100" spans="1:23" s="11" customFormat="1" ht="68.25" customHeight="1">
      <c r="A100" s="126"/>
      <c r="B100" s="127"/>
      <c r="C100" s="129"/>
      <c r="D100" s="129"/>
      <c r="E100" s="129"/>
      <c r="F100" s="126"/>
      <c r="G100" s="150"/>
      <c r="H100" s="150"/>
      <c r="I100" s="94"/>
      <c r="J100" s="65" t="s">
        <v>65</v>
      </c>
      <c r="K100" s="65" t="s">
        <v>66</v>
      </c>
      <c r="L100" s="65" t="s">
        <v>67</v>
      </c>
      <c r="M100" s="321">
        <v>0</v>
      </c>
      <c r="N100" s="322"/>
      <c r="O100" s="321">
        <v>0</v>
      </c>
      <c r="P100" s="322"/>
      <c r="Q100" s="321">
        <v>0</v>
      </c>
      <c r="R100" s="322"/>
      <c r="S100" s="169">
        <f>IF(M100-O100&lt;0,M100-O100+Q100,M100-O100-Q100)</f>
        <v>0</v>
      </c>
      <c r="T100" s="227"/>
      <c r="U100" s="151"/>
      <c r="V100" s="186"/>
      <c r="W100" s="28"/>
    </row>
    <row r="101" spans="1:23" s="11" customFormat="1" ht="18.75" customHeight="1">
      <c r="A101" s="133" t="s">
        <v>69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28"/>
      <c r="W101" s="28"/>
    </row>
    <row r="102" spans="1:23" s="11" customFormat="1" ht="32.25" customHeight="1">
      <c r="A102" s="131" t="s">
        <v>32</v>
      </c>
      <c r="B102" s="131"/>
      <c r="C102" s="131" t="s">
        <v>33</v>
      </c>
      <c r="D102" s="131"/>
      <c r="E102" s="131"/>
      <c r="F102" s="131" t="s">
        <v>34</v>
      </c>
      <c r="G102" s="131"/>
      <c r="H102" s="131"/>
      <c r="I102" s="131"/>
      <c r="J102" s="131" t="s">
        <v>70</v>
      </c>
      <c r="K102" s="131"/>
      <c r="L102" s="131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28"/>
    </row>
    <row r="103" spans="1:23" s="11" customFormat="1" ht="32.25" customHeight="1">
      <c r="A103" s="132"/>
      <c r="B103" s="132"/>
      <c r="C103" s="132"/>
      <c r="D103" s="132"/>
      <c r="E103" s="132"/>
      <c r="F103" s="131"/>
      <c r="G103" s="131"/>
      <c r="H103" s="131"/>
      <c r="I103" s="131"/>
      <c r="J103" s="12" t="s">
        <v>14</v>
      </c>
      <c r="K103" s="131" t="s">
        <v>36</v>
      </c>
      <c r="L103" s="131"/>
      <c r="M103" s="131" t="s">
        <v>37</v>
      </c>
      <c r="N103" s="131"/>
      <c r="O103" s="131" t="s">
        <v>38</v>
      </c>
      <c r="P103" s="131"/>
      <c r="Q103" s="131" t="s">
        <v>39</v>
      </c>
      <c r="R103" s="131"/>
      <c r="S103" s="131" t="s">
        <v>40</v>
      </c>
      <c r="T103" s="131"/>
      <c r="U103" s="131" t="s">
        <v>41</v>
      </c>
      <c r="V103" s="131"/>
      <c r="W103" s="28"/>
    </row>
    <row r="104" spans="1:23" s="11" customFormat="1" ht="53.25" customHeight="1">
      <c r="A104" s="132"/>
      <c r="B104" s="132"/>
      <c r="C104" s="12" t="s">
        <v>112</v>
      </c>
      <c r="D104" s="13" t="s">
        <v>113</v>
      </c>
      <c r="E104" s="12" t="s">
        <v>114</v>
      </c>
      <c r="F104" s="131"/>
      <c r="G104" s="131"/>
      <c r="H104" s="131"/>
      <c r="I104" s="131"/>
      <c r="J104" s="12" t="s">
        <v>1</v>
      </c>
      <c r="K104" s="12" t="s">
        <v>46</v>
      </c>
      <c r="L104" s="12" t="s">
        <v>47</v>
      </c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28"/>
    </row>
    <row r="105" spans="1:23" s="11" customFormat="1" ht="74.25" customHeight="1">
      <c r="A105" s="171" t="s">
        <v>178</v>
      </c>
      <c r="B105" s="172"/>
      <c r="C105" s="118" t="s">
        <v>166</v>
      </c>
      <c r="D105" s="55"/>
      <c r="E105" s="55"/>
      <c r="F105" s="130" t="s">
        <v>115</v>
      </c>
      <c r="G105" s="130"/>
      <c r="H105" s="130"/>
      <c r="I105" s="130"/>
      <c r="J105" s="119" t="s">
        <v>117</v>
      </c>
      <c r="K105" s="12" t="s">
        <v>118</v>
      </c>
      <c r="L105" s="55"/>
      <c r="M105" s="155">
        <f>расчет!F44</f>
        <v>10</v>
      </c>
      <c r="N105" s="156"/>
      <c r="O105" s="157"/>
      <c r="P105" s="158"/>
      <c r="Q105" s="159"/>
      <c r="R105" s="160"/>
      <c r="S105" s="131"/>
      <c r="T105" s="161"/>
      <c r="U105" s="162"/>
      <c r="V105" s="163"/>
      <c r="W105" s="28"/>
    </row>
    <row r="106" spans="1:23" s="11" customFormat="1" ht="64.5" customHeight="1">
      <c r="A106" s="224" t="s">
        <v>179</v>
      </c>
      <c r="B106" s="225"/>
      <c r="C106" s="118" t="s">
        <v>167</v>
      </c>
      <c r="D106" s="55"/>
      <c r="E106" s="55"/>
      <c r="F106" s="130"/>
      <c r="G106" s="130"/>
      <c r="H106" s="130"/>
      <c r="I106" s="130"/>
      <c r="J106" s="119" t="s">
        <v>117</v>
      </c>
      <c r="K106" s="12" t="s">
        <v>118</v>
      </c>
      <c r="L106" s="55"/>
      <c r="M106" s="155">
        <f>расчет!F45</f>
        <v>12</v>
      </c>
      <c r="N106" s="156"/>
      <c r="O106" s="157"/>
      <c r="P106" s="158"/>
      <c r="Q106" s="159"/>
      <c r="R106" s="160"/>
      <c r="S106" s="131"/>
      <c r="T106" s="161"/>
      <c r="U106" s="162"/>
      <c r="V106" s="163"/>
      <c r="W106" s="28"/>
    </row>
    <row r="107" spans="1:23" s="11" customFormat="1" ht="64.5" customHeight="1">
      <c r="A107" s="171" t="s">
        <v>180</v>
      </c>
      <c r="B107" s="172"/>
      <c r="C107" s="118" t="s">
        <v>168</v>
      </c>
      <c r="D107" s="55"/>
      <c r="E107" s="55"/>
      <c r="F107" s="171"/>
      <c r="G107" s="325"/>
      <c r="H107" s="172"/>
      <c r="I107" s="120"/>
      <c r="J107" s="119" t="s">
        <v>117</v>
      </c>
      <c r="K107" s="12" t="s">
        <v>118</v>
      </c>
      <c r="L107" s="55"/>
      <c r="M107" s="326">
        <f>расчет!F46</f>
        <v>12</v>
      </c>
      <c r="N107" s="327"/>
      <c r="O107" s="214"/>
      <c r="P107" s="320"/>
      <c r="Q107" s="216"/>
      <c r="R107" s="226"/>
      <c r="S107" s="169"/>
      <c r="T107" s="227"/>
      <c r="U107" s="151"/>
      <c r="V107" s="186"/>
      <c r="W107" s="28"/>
    </row>
    <row r="108" spans="1:23" s="11" customFormat="1" ht="64.5" customHeight="1">
      <c r="A108" s="323" t="s">
        <v>181</v>
      </c>
      <c r="B108" s="324"/>
      <c r="C108" s="118" t="s">
        <v>169</v>
      </c>
      <c r="D108" s="55"/>
      <c r="E108" s="55"/>
      <c r="F108" s="171"/>
      <c r="G108" s="325"/>
      <c r="H108" s="172"/>
      <c r="I108" s="120"/>
      <c r="J108" s="119" t="s">
        <v>117</v>
      </c>
      <c r="K108" s="12" t="s">
        <v>118</v>
      </c>
      <c r="L108" s="55"/>
      <c r="M108" s="326">
        <f>расчет!F47</f>
        <v>8</v>
      </c>
      <c r="N108" s="327"/>
      <c r="O108" s="214"/>
      <c r="P108" s="320"/>
      <c r="Q108" s="216"/>
      <c r="R108" s="226"/>
      <c r="S108" s="169"/>
      <c r="T108" s="227"/>
      <c r="U108" s="151"/>
      <c r="V108" s="186"/>
      <c r="W108" s="28"/>
    </row>
    <row r="109" spans="1:23" s="11" customFormat="1" ht="64.5" customHeight="1">
      <c r="A109" s="323" t="s">
        <v>182</v>
      </c>
      <c r="B109" s="324"/>
      <c r="C109" s="118" t="s">
        <v>170</v>
      </c>
      <c r="D109" s="55"/>
      <c r="E109" s="55"/>
      <c r="F109" s="171"/>
      <c r="G109" s="325"/>
      <c r="H109" s="172"/>
      <c r="I109" s="120"/>
      <c r="J109" s="119" t="s">
        <v>117</v>
      </c>
      <c r="K109" s="12" t="s">
        <v>118</v>
      </c>
      <c r="L109" s="55"/>
      <c r="M109" s="326">
        <f>расчет!F48</f>
        <v>12</v>
      </c>
      <c r="N109" s="327"/>
      <c r="O109" s="214"/>
      <c r="P109" s="320"/>
      <c r="Q109" s="216"/>
      <c r="R109" s="226"/>
      <c r="S109" s="169"/>
      <c r="T109" s="227"/>
      <c r="U109" s="151"/>
      <c r="V109" s="186"/>
      <c r="W109" s="28"/>
    </row>
    <row r="110" spans="1:23" s="11" customFormat="1" ht="67.5" customHeight="1">
      <c r="A110" s="224" t="s">
        <v>183</v>
      </c>
      <c r="B110" s="225"/>
      <c r="C110" s="118" t="s">
        <v>171</v>
      </c>
      <c r="D110" s="55"/>
      <c r="E110" s="55"/>
      <c r="F110" s="130"/>
      <c r="G110" s="130"/>
      <c r="H110" s="130"/>
      <c r="I110" s="130"/>
      <c r="J110" s="119" t="s">
        <v>117</v>
      </c>
      <c r="K110" s="12" t="s">
        <v>118</v>
      </c>
      <c r="L110" s="55"/>
      <c r="M110" s="155">
        <f>расчет!F49</f>
        <v>28</v>
      </c>
      <c r="N110" s="156"/>
      <c r="O110" s="157"/>
      <c r="P110" s="158"/>
      <c r="Q110" s="159"/>
      <c r="R110" s="160"/>
      <c r="S110" s="131"/>
      <c r="T110" s="161"/>
      <c r="U110" s="162"/>
      <c r="V110" s="163"/>
      <c r="W110" s="28"/>
    </row>
    <row r="111" spans="1:23" s="11" customFormat="1" ht="97.5" customHeight="1">
      <c r="A111" s="138" t="s">
        <v>144</v>
      </c>
      <c r="B111" s="139"/>
      <c r="C111" s="68"/>
      <c r="D111" s="49"/>
      <c r="E111" s="68"/>
      <c r="F111" s="140"/>
      <c r="G111" s="141"/>
      <c r="H111" s="142"/>
      <c r="I111" s="69"/>
      <c r="J111" s="69"/>
      <c r="K111" s="60" t="s">
        <v>72</v>
      </c>
      <c r="L111" s="69"/>
      <c r="M111" s="143">
        <f>SUM(M105:N110)</f>
        <v>82</v>
      </c>
      <c r="N111" s="144"/>
      <c r="O111" s="145">
        <f>SUM(O105:P110)</f>
        <v>0</v>
      </c>
      <c r="P111" s="146"/>
      <c r="Q111" s="147"/>
      <c r="R111" s="148"/>
      <c r="S111" s="140"/>
      <c r="T111" s="153"/>
      <c r="U111" s="154"/>
      <c r="V111" s="154"/>
      <c r="W111" s="28"/>
    </row>
    <row r="112" spans="1:23" s="11" customFormat="1" ht="113.25" customHeight="1" thickBot="1">
      <c r="A112" s="291" t="s">
        <v>151</v>
      </c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3"/>
      <c r="T112" s="293"/>
      <c r="U112" s="293"/>
      <c r="V112" s="294"/>
      <c r="W112" s="95"/>
    </row>
    <row r="113" spans="1:23" s="11" customFormat="1" ht="26.25" customHeight="1" thickBot="1">
      <c r="A113" s="184" t="s">
        <v>1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61" t="s">
        <v>1</v>
      </c>
      <c r="M113" s="62" t="s">
        <v>1</v>
      </c>
      <c r="N113" s="28"/>
      <c r="O113" s="28"/>
      <c r="P113" s="28"/>
      <c r="Q113" s="28"/>
      <c r="R113" s="211" t="s">
        <v>23</v>
      </c>
      <c r="S113" s="212"/>
      <c r="T113" s="213"/>
      <c r="U113" s="182" t="s">
        <v>187</v>
      </c>
      <c r="V113" s="183"/>
      <c r="W113" s="90"/>
    </row>
    <row r="114" spans="1:23" s="11" customFormat="1" ht="18.75" customHeight="1">
      <c r="A114" s="184" t="s">
        <v>24</v>
      </c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85" t="s">
        <v>1</v>
      </c>
      <c r="M114" s="86" t="s">
        <v>1</v>
      </c>
      <c r="N114" s="87"/>
      <c r="O114" s="87"/>
      <c r="P114" s="87"/>
      <c r="Q114" s="87"/>
      <c r="R114" s="87"/>
      <c r="S114" s="181" t="s">
        <v>142</v>
      </c>
      <c r="T114" s="181"/>
      <c r="U114" s="181"/>
      <c r="V114" s="181"/>
      <c r="W114" s="63" t="s">
        <v>1</v>
      </c>
    </row>
    <row r="115" spans="1:23" s="11" customFormat="1" ht="18.75" customHeight="1">
      <c r="A115" s="178" t="s">
        <v>189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87"/>
      <c r="O115" s="87"/>
      <c r="P115" s="87"/>
      <c r="Q115" s="87"/>
      <c r="R115" s="87"/>
      <c r="S115" s="188" t="s">
        <v>26</v>
      </c>
      <c r="T115" s="188"/>
      <c r="U115" s="188"/>
      <c r="V115" s="63" t="s">
        <v>1</v>
      </c>
      <c r="W115" s="63" t="s">
        <v>1</v>
      </c>
    </row>
    <row r="116" spans="1:23" s="11" customFormat="1" ht="15" customHeight="1">
      <c r="A116" s="178" t="s">
        <v>27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87" t="s">
        <v>1</v>
      </c>
      <c r="M116" s="87" t="s">
        <v>1</v>
      </c>
      <c r="N116" s="87"/>
      <c r="O116" s="87"/>
      <c r="P116" s="87"/>
      <c r="Q116" s="87"/>
      <c r="R116" s="87"/>
      <c r="S116" s="179" t="s">
        <v>28</v>
      </c>
      <c r="T116" s="179"/>
      <c r="U116" s="179"/>
      <c r="V116" s="28" t="s">
        <v>1</v>
      </c>
      <c r="W116" s="28" t="s">
        <v>1</v>
      </c>
    </row>
    <row r="117" spans="1:23" s="11" customFormat="1" ht="18.75" customHeight="1">
      <c r="A117" s="220" t="s">
        <v>107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87"/>
      <c r="O117" s="87"/>
      <c r="P117" s="87"/>
      <c r="Q117" s="87"/>
      <c r="R117" s="87"/>
      <c r="S117" s="28"/>
      <c r="T117" s="28"/>
      <c r="U117" s="28"/>
      <c r="V117" s="28"/>
      <c r="W117" s="28"/>
    </row>
    <row r="118" spans="1:23" s="11" customFormat="1" ht="19.5" customHeight="1">
      <c r="A118" s="178" t="s">
        <v>30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28"/>
      <c r="T118" s="28"/>
      <c r="U118" s="28"/>
      <c r="V118" s="28"/>
      <c r="W118" s="28"/>
    </row>
    <row r="119" spans="1:23" s="11" customFormat="1" ht="18.75" customHeight="1">
      <c r="A119" s="178" t="s">
        <v>31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28"/>
      <c r="T119" s="28"/>
      <c r="U119" s="28"/>
      <c r="V119" s="28"/>
      <c r="W119" s="28"/>
    </row>
    <row r="120" spans="1:23" s="11" customFormat="1" ht="15.75" customHeight="1">
      <c r="A120" s="131" t="s">
        <v>32</v>
      </c>
      <c r="B120" s="131"/>
      <c r="C120" s="131" t="s">
        <v>33</v>
      </c>
      <c r="D120" s="131"/>
      <c r="E120" s="131"/>
      <c r="F120" s="197" t="s">
        <v>34</v>
      </c>
      <c r="G120" s="204"/>
      <c r="H120" s="204"/>
      <c r="I120" s="198"/>
      <c r="J120" s="169" t="s">
        <v>35</v>
      </c>
      <c r="K120" s="201"/>
      <c r="L120" s="201"/>
      <c r="M120" s="202"/>
      <c r="N120" s="202"/>
      <c r="O120" s="202"/>
      <c r="P120" s="202"/>
      <c r="Q120" s="202"/>
      <c r="R120" s="202"/>
      <c r="S120" s="202"/>
      <c r="T120" s="202"/>
      <c r="U120" s="202"/>
      <c r="V120" s="203"/>
      <c r="W120" s="28"/>
    </row>
    <row r="121" spans="1:23" s="11" customFormat="1" ht="27.75" customHeight="1">
      <c r="A121" s="132"/>
      <c r="B121" s="132"/>
      <c r="C121" s="132"/>
      <c r="D121" s="132"/>
      <c r="E121" s="132"/>
      <c r="F121" s="205"/>
      <c r="G121" s="206"/>
      <c r="H121" s="206"/>
      <c r="I121" s="207"/>
      <c r="J121" s="12" t="s">
        <v>14</v>
      </c>
      <c r="K121" s="131" t="s">
        <v>36</v>
      </c>
      <c r="L121" s="131"/>
      <c r="M121" s="197" t="s">
        <v>37</v>
      </c>
      <c r="N121" s="198"/>
      <c r="O121" s="197" t="s">
        <v>38</v>
      </c>
      <c r="P121" s="198"/>
      <c r="Q121" s="197" t="s">
        <v>39</v>
      </c>
      <c r="R121" s="198"/>
      <c r="S121" s="197" t="s">
        <v>40</v>
      </c>
      <c r="T121" s="198"/>
      <c r="U121" s="197" t="s">
        <v>41</v>
      </c>
      <c r="V121" s="198"/>
      <c r="W121" s="28"/>
    </row>
    <row r="122" spans="1:23" s="11" customFormat="1" ht="59.25" customHeight="1">
      <c r="A122" s="132"/>
      <c r="B122" s="132"/>
      <c r="C122" s="42" t="s">
        <v>112</v>
      </c>
      <c r="D122" s="43" t="s">
        <v>113</v>
      </c>
      <c r="E122" s="42" t="s">
        <v>114</v>
      </c>
      <c r="F122" s="208"/>
      <c r="G122" s="209"/>
      <c r="H122" s="209"/>
      <c r="I122" s="210"/>
      <c r="J122" s="59" t="s">
        <v>1</v>
      </c>
      <c r="K122" s="12" t="s">
        <v>46</v>
      </c>
      <c r="L122" s="12" t="s">
        <v>47</v>
      </c>
      <c r="M122" s="199"/>
      <c r="N122" s="200"/>
      <c r="O122" s="199"/>
      <c r="P122" s="200"/>
      <c r="Q122" s="199"/>
      <c r="R122" s="200"/>
      <c r="S122" s="199"/>
      <c r="T122" s="200"/>
      <c r="U122" s="199"/>
      <c r="V122" s="200"/>
      <c r="W122" s="28"/>
    </row>
    <row r="123" spans="1:23" s="11" customFormat="1" ht="87.75" customHeight="1">
      <c r="A123" s="164" t="s">
        <v>188</v>
      </c>
      <c r="B123" s="165"/>
      <c r="C123" s="128" t="s">
        <v>186</v>
      </c>
      <c r="D123" s="128"/>
      <c r="E123" s="128"/>
      <c r="F123" s="124" t="s">
        <v>115</v>
      </c>
      <c r="G123" s="149"/>
      <c r="H123" s="149"/>
      <c r="I123" s="125"/>
      <c r="J123" s="65" t="s">
        <v>116</v>
      </c>
      <c r="K123" s="65" t="s">
        <v>63</v>
      </c>
      <c r="L123" s="65" t="s">
        <v>64</v>
      </c>
      <c r="M123" s="162">
        <v>5</v>
      </c>
      <c r="N123" s="162"/>
      <c r="O123" s="162">
        <v>0</v>
      </c>
      <c r="P123" s="162"/>
      <c r="Q123" s="162">
        <v>0</v>
      </c>
      <c r="R123" s="162"/>
      <c r="S123" s="169">
        <v>0</v>
      </c>
      <c r="T123" s="170"/>
      <c r="U123" s="151"/>
      <c r="V123" s="152"/>
      <c r="W123" s="28"/>
    </row>
    <row r="124" spans="1:23" s="11" customFormat="1" ht="67.5" customHeight="1">
      <c r="A124" s="166"/>
      <c r="B124" s="167"/>
      <c r="C124" s="129"/>
      <c r="D124" s="129"/>
      <c r="E124" s="129"/>
      <c r="F124" s="126"/>
      <c r="G124" s="150"/>
      <c r="H124" s="150"/>
      <c r="I124" s="127"/>
      <c r="J124" s="65" t="s">
        <v>143</v>
      </c>
      <c r="K124" s="65" t="s">
        <v>66</v>
      </c>
      <c r="L124" s="65" t="s">
        <v>67</v>
      </c>
      <c r="M124" s="168">
        <v>0</v>
      </c>
      <c r="N124" s="168"/>
      <c r="O124" s="168">
        <v>0</v>
      </c>
      <c r="P124" s="168"/>
      <c r="Q124" s="168">
        <v>0</v>
      </c>
      <c r="R124" s="168"/>
      <c r="S124" s="169">
        <f>IF(M124-O124&lt;0,M124-O124+Q124,M124-O124-Q124)</f>
        <v>0</v>
      </c>
      <c r="T124" s="170"/>
      <c r="U124" s="151"/>
      <c r="V124" s="152"/>
      <c r="W124" s="28"/>
    </row>
    <row r="125" spans="1:23" s="11" customFormat="1" ht="19.5" customHeight="1">
      <c r="A125" s="337" t="s">
        <v>69</v>
      </c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9"/>
      <c r="W125" s="95"/>
    </row>
    <row r="126" spans="1:23" s="11" customFormat="1" ht="32.25" customHeight="1">
      <c r="A126" s="131" t="s">
        <v>32</v>
      </c>
      <c r="B126" s="131"/>
      <c r="C126" s="131" t="s">
        <v>33</v>
      </c>
      <c r="D126" s="131"/>
      <c r="E126" s="131"/>
      <c r="F126" s="131" t="s">
        <v>34</v>
      </c>
      <c r="G126" s="131"/>
      <c r="H126" s="131"/>
      <c r="I126" s="131"/>
      <c r="J126" s="131" t="s">
        <v>70</v>
      </c>
      <c r="K126" s="131"/>
      <c r="L126" s="131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28"/>
    </row>
    <row r="127" spans="1:23" s="11" customFormat="1" ht="32.25" customHeight="1">
      <c r="A127" s="132"/>
      <c r="B127" s="132"/>
      <c r="C127" s="132"/>
      <c r="D127" s="132"/>
      <c r="E127" s="132"/>
      <c r="F127" s="131"/>
      <c r="G127" s="131"/>
      <c r="H127" s="131"/>
      <c r="I127" s="131"/>
      <c r="J127" s="12" t="s">
        <v>14</v>
      </c>
      <c r="K127" s="131" t="s">
        <v>36</v>
      </c>
      <c r="L127" s="131"/>
      <c r="M127" s="131" t="s">
        <v>37</v>
      </c>
      <c r="N127" s="131"/>
      <c r="O127" s="131" t="s">
        <v>38</v>
      </c>
      <c r="P127" s="131"/>
      <c r="Q127" s="131" t="s">
        <v>39</v>
      </c>
      <c r="R127" s="131"/>
      <c r="S127" s="131" t="s">
        <v>40</v>
      </c>
      <c r="T127" s="131"/>
      <c r="U127" s="131" t="s">
        <v>41</v>
      </c>
      <c r="V127" s="131"/>
      <c r="W127" s="28"/>
    </row>
    <row r="128" spans="1:23" s="11" customFormat="1" ht="53.25" customHeight="1">
      <c r="A128" s="132"/>
      <c r="B128" s="132"/>
      <c r="C128" s="12" t="s">
        <v>112</v>
      </c>
      <c r="D128" s="13" t="s">
        <v>113</v>
      </c>
      <c r="E128" s="12" t="s">
        <v>114</v>
      </c>
      <c r="F128" s="131"/>
      <c r="G128" s="131"/>
      <c r="H128" s="131"/>
      <c r="I128" s="131"/>
      <c r="J128" s="12" t="s">
        <v>1</v>
      </c>
      <c r="K128" s="12" t="s">
        <v>46</v>
      </c>
      <c r="L128" s="12" t="s">
        <v>47</v>
      </c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28"/>
    </row>
    <row r="129" spans="1:23" s="11" customFormat="1" ht="74.25" customHeight="1">
      <c r="A129" s="171" t="s">
        <v>188</v>
      </c>
      <c r="B129" s="172"/>
      <c r="C129" s="118" t="s">
        <v>186</v>
      </c>
      <c r="D129" s="55"/>
      <c r="E129" s="55"/>
      <c r="F129" s="130" t="s">
        <v>115</v>
      </c>
      <c r="G129" s="130"/>
      <c r="H129" s="130"/>
      <c r="I129" s="130"/>
      <c r="J129" s="119" t="s">
        <v>117</v>
      </c>
      <c r="K129" s="12" t="s">
        <v>118</v>
      </c>
      <c r="L129" s="55"/>
      <c r="M129" s="155">
        <f>расчет!F58</f>
        <v>10</v>
      </c>
      <c r="N129" s="156"/>
      <c r="O129" s="157">
        <v>0</v>
      </c>
      <c r="P129" s="158"/>
      <c r="Q129" s="159">
        <v>0</v>
      </c>
      <c r="R129" s="160"/>
      <c r="S129" s="131">
        <v>0</v>
      </c>
      <c r="T129" s="161"/>
      <c r="U129" s="162"/>
      <c r="V129" s="163"/>
      <c r="W129" s="28"/>
    </row>
    <row r="130" spans="1:23" s="11" customFormat="1" ht="101.25" customHeight="1">
      <c r="A130" s="291" t="s">
        <v>184</v>
      </c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336"/>
      <c r="W130" s="95"/>
    </row>
    <row r="131" spans="1:22" s="11" customFormat="1" ht="34.5" customHeight="1">
      <c r="A131" s="189" t="s">
        <v>1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1"/>
      <c r="M131" s="191"/>
      <c r="N131" s="191"/>
      <c r="O131" s="191"/>
      <c r="P131" s="191"/>
      <c r="Q131" s="192"/>
      <c r="R131" s="193" t="s">
        <v>119</v>
      </c>
      <c r="S131" s="194"/>
      <c r="T131" s="194"/>
      <c r="U131" s="195" t="s">
        <v>120</v>
      </c>
      <c r="V131" s="196"/>
    </row>
    <row r="132" spans="1:22" s="11" customFormat="1" ht="21.75" customHeight="1">
      <c r="A132" s="189" t="s">
        <v>121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1"/>
      <c r="M132" s="191"/>
      <c r="N132" s="191"/>
      <c r="O132" s="191"/>
      <c r="P132" s="191"/>
      <c r="Q132" s="191"/>
      <c r="R132" s="192"/>
      <c r="S132" s="242" t="s">
        <v>122</v>
      </c>
      <c r="T132" s="243"/>
      <c r="U132" s="243"/>
      <c r="V132" s="192"/>
    </row>
    <row r="133" spans="1:22" s="11" customFormat="1" ht="36.75" customHeight="1">
      <c r="A133" s="244" t="s">
        <v>74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191"/>
      <c r="O133" s="191"/>
      <c r="P133" s="191"/>
      <c r="Q133" s="191"/>
      <c r="R133" s="192"/>
      <c r="S133" s="250" t="s">
        <v>28</v>
      </c>
      <c r="T133" s="251"/>
      <c r="U133" s="251"/>
      <c r="V133" s="196"/>
    </row>
    <row r="134" spans="1:22" s="11" customFormat="1" ht="15" customHeight="1">
      <c r="A134" s="246" t="s">
        <v>123</v>
      </c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191"/>
      <c r="M134" s="191"/>
      <c r="N134" s="191"/>
      <c r="O134" s="191"/>
      <c r="P134" s="191"/>
      <c r="Q134" s="191"/>
      <c r="R134" s="192"/>
      <c r="S134" s="248"/>
      <c r="T134" s="249"/>
      <c r="U134" s="249"/>
      <c r="V134" s="192"/>
    </row>
    <row r="135" spans="1:22" s="11" customFormat="1" ht="30" customHeight="1">
      <c r="A135" s="236" t="s">
        <v>29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191"/>
      <c r="T135" s="191"/>
      <c r="U135" s="191"/>
      <c r="V135" s="192"/>
    </row>
    <row r="136" spans="1:22" s="11" customFormat="1" ht="19.5" customHeight="1">
      <c r="A136" s="246" t="s">
        <v>135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191"/>
      <c r="T136" s="191"/>
      <c r="U136" s="191"/>
      <c r="V136" s="192"/>
    </row>
    <row r="137" spans="1:22" s="11" customFormat="1" ht="18.75" customHeight="1">
      <c r="A137" s="246" t="s">
        <v>136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191"/>
      <c r="T137" s="191"/>
      <c r="U137" s="191"/>
      <c r="V137" s="192"/>
    </row>
    <row r="138" spans="1:22" s="11" customFormat="1" ht="27" customHeight="1">
      <c r="A138" s="252" t="s">
        <v>32</v>
      </c>
      <c r="B138" s="252"/>
      <c r="C138" s="252" t="s">
        <v>124</v>
      </c>
      <c r="D138" s="252"/>
      <c r="E138" s="252"/>
      <c r="F138" s="252" t="s">
        <v>125</v>
      </c>
      <c r="G138" s="252"/>
      <c r="H138" s="252"/>
      <c r="I138" s="252"/>
      <c r="J138" s="208" t="s">
        <v>126</v>
      </c>
      <c r="K138" s="209"/>
      <c r="L138" s="209"/>
      <c r="M138" s="253"/>
      <c r="N138" s="253"/>
      <c r="O138" s="253"/>
      <c r="P138" s="253"/>
      <c r="Q138" s="253"/>
      <c r="R138" s="253"/>
      <c r="S138" s="253"/>
      <c r="T138" s="253"/>
      <c r="U138" s="253"/>
      <c r="V138" s="254"/>
    </row>
    <row r="139" spans="1:22" s="11" customFormat="1" ht="33.75" customHeight="1">
      <c r="A139" s="132"/>
      <c r="B139" s="132"/>
      <c r="C139" s="132"/>
      <c r="D139" s="132"/>
      <c r="E139" s="132"/>
      <c r="F139" s="132"/>
      <c r="G139" s="132"/>
      <c r="H139" s="132"/>
      <c r="I139" s="132"/>
      <c r="J139" s="12" t="s">
        <v>14</v>
      </c>
      <c r="K139" s="131" t="s">
        <v>36</v>
      </c>
      <c r="L139" s="131"/>
      <c r="M139" s="197" t="s">
        <v>37</v>
      </c>
      <c r="N139" s="198"/>
      <c r="O139" s="197" t="s">
        <v>38</v>
      </c>
      <c r="P139" s="198"/>
      <c r="Q139" s="197" t="s">
        <v>39</v>
      </c>
      <c r="R139" s="198"/>
      <c r="S139" s="197" t="s">
        <v>40</v>
      </c>
      <c r="T139" s="198"/>
      <c r="U139" s="197" t="s">
        <v>41</v>
      </c>
      <c r="V139" s="198"/>
    </row>
    <row r="140" spans="1:22" s="11" customFormat="1" ht="52.5" customHeight="1">
      <c r="A140" s="132"/>
      <c r="B140" s="132"/>
      <c r="C140" s="12"/>
      <c r="D140" s="13"/>
      <c r="E140" s="12"/>
      <c r="F140" s="252"/>
      <c r="G140" s="252"/>
      <c r="H140" s="131" t="s">
        <v>1</v>
      </c>
      <c r="I140" s="131"/>
      <c r="J140" s="59" t="s">
        <v>1</v>
      </c>
      <c r="K140" s="12" t="s">
        <v>46</v>
      </c>
      <c r="L140" s="12" t="s">
        <v>47</v>
      </c>
      <c r="M140" s="199"/>
      <c r="N140" s="200"/>
      <c r="O140" s="199"/>
      <c r="P140" s="200"/>
      <c r="Q140" s="199"/>
      <c r="R140" s="200"/>
      <c r="S140" s="199"/>
      <c r="T140" s="200"/>
      <c r="U140" s="199"/>
      <c r="V140" s="200"/>
    </row>
    <row r="141" spans="1:22" s="11" customFormat="1" ht="15" customHeight="1">
      <c r="A141" s="287" t="s">
        <v>48</v>
      </c>
      <c r="B141" s="287"/>
      <c r="C141" s="16" t="s">
        <v>49</v>
      </c>
      <c r="D141" s="16" t="s">
        <v>50</v>
      </c>
      <c r="E141" s="16" t="s">
        <v>51</v>
      </c>
      <c r="F141" s="287" t="s">
        <v>52</v>
      </c>
      <c r="G141" s="287"/>
      <c r="H141" s="287" t="s">
        <v>53</v>
      </c>
      <c r="I141" s="287"/>
      <c r="J141" s="16" t="s">
        <v>54</v>
      </c>
      <c r="K141" s="16" t="s">
        <v>55</v>
      </c>
      <c r="L141" s="16" t="s">
        <v>56</v>
      </c>
      <c r="M141" s="287" t="s">
        <v>57</v>
      </c>
      <c r="N141" s="287"/>
      <c r="O141" s="287" t="s">
        <v>58</v>
      </c>
      <c r="P141" s="287"/>
      <c r="Q141" s="287" t="s">
        <v>59</v>
      </c>
      <c r="R141" s="287"/>
      <c r="S141" s="287">
        <v>13</v>
      </c>
      <c r="T141" s="287"/>
      <c r="U141" s="287">
        <v>14</v>
      </c>
      <c r="V141" s="287"/>
    </row>
    <row r="142" spans="1:22" s="11" customFormat="1" ht="65.25" customHeight="1">
      <c r="A142" s="295" t="s">
        <v>127</v>
      </c>
      <c r="B142" s="295"/>
      <c r="C142" s="17"/>
      <c r="D142" s="17"/>
      <c r="E142" s="18"/>
      <c r="F142" s="295"/>
      <c r="G142" s="295"/>
      <c r="H142" s="19"/>
      <c r="I142" s="20"/>
      <c r="J142" s="70" t="s">
        <v>137</v>
      </c>
      <c r="K142" s="17" t="s">
        <v>66</v>
      </c>
      <c r="L142" s="70" t="s">
        <v>67</v>
      </c>
      <c r="M142" s="296">
        <v>0</v>
      </c>
      <c r="N142" s="296"/>
      <c r="O142" s="296">
        <v>0</v>
      </c>
      <c r="P142" s="296"/>
      <c r="Q142" s="296">
        <v>0</v>
      </c>
      <c r="R142" s="296"/>
      <c r="S142" s="197">
        <f>IF(M142-O142&lt;0,M142-O142+Q142,M142-O142-Q142)</f>
        <v>0</v>
      </c>
      <c r="T142" s="297"/>
      <c r="U142" s="295"/>
      <c r="V142" s="295"/>
    </row>
    <row r="143" spans="1:58" s="2" customFormat="1" ht="15.75" customHeight="1">
      <c r="A143" s="298" t="s">
        <v>128</v>
      </c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60"/>
      <c r="T143" s="299"/>
      <c r="U143" s="260"/>
      <c r="V143" s="299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6"/>
    </row>
    <row r="144" spans="1:58" s="2" customFormat="1" ht="16.5" customHeight="1">
      <c r="A144" s="300" t="s">
        <v>32</v>
      </c>
      <c r="B144" s="300"/>
      <c r="C144" s="300" t="s">
        <v>124</v>
      </c>
      <c r="D144" s="300"/>
      <c r="E144" s="300"/>
      <c r="F144" s="300" t="s">
        <v>125</v>
      </c>
      <c r="G144" s="300"/>
      <c r="H144" s="300"/>
      <c r="I144" s="300"/>
      <c r="J144" s="300" t="s">
        <v>138</v>
      </c>
      <c r="K144" s="300"/>
      <c r="L144" s="300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6"/>
    </row>
    <row r="145" spans="1:58" s="2" customFormat="1" ht="24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1" t="s">
        <v>14</v>
      </c>
      <c r="K145" s="300" t="s">
        <v>36</v>
      </c>
      <c r="L145" s="300"/>
      <c r="M145" s="302" t="s">
        <v>37</v>
      </c>
      <c r="N145" s="303"/>
      <c r="O145" s="302" t="s">
        <v>38</v>
      </c>
      <c r="P145" s="303"/>
      <c r="Q145" s="302" t="s">
        <v>39</v>
      </c>
      <c r="R145" s="303"/>
      <c r="S145" s="302" t="s">
        <v>40</v>
      </c>
      <c r="T145" s="303"/>
      <c r="U145" s="302" t="s">
        <v>41</v>
      </c>
      <c r="V145" s="303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6"/>
    </row>
    <row r="146" spans="1:58" s="2" customFormat="1" ht="43.5" customHeight="1">
      <c r="A146" s="306"/>
      <c r="B146" s="306"/>
      <c r="C146" s="1"/>
      <c r="D146" s="3"/>
      <c r="E146" s="1"/>
      <c r="F146" s="300"/>
      <c r="G146" s="300"/>
      <c r="H146" s="300" t="s">
        <v>1</v>
      </c>
      <c r="I146" s="300"/>
      <c r="J146" s="1" t="s">
        <v>1</v>
      </c>
      <c r="K146" s="1" t="s">
        <v>46</v>
      </c>
      <c r="L146" s="1" t="s">
        <v>47</v>
      </c>
      <c r="M146" s="304"/>
      <c r="N146" s="305"/>
      <c r="O146" s="304"/>
      <c r="P146" s="305"/>
      <c r="Q146" s="304"/>
      <c r="R146" s="305"/>
      <c r="S146" s="304"/>
      <c r="T146" s="305"/>
      <c r="U146" s="304"/>
      <c r="V146" s="305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6"/>
    </row>
    <row r="147" spans="1:58" s="2" customFormat="1" ht="15.75" customHeight="1">
      <c r="A147" s="272" t="s">
        <v>48</v>
      </c>
      <c r="B147" s="272"/>
      <c r="C147" s="9" t="s">
        <v>49</v>
      </c>
      <c r="D147" s="9" t="s">
        <v>50</v>
      </c>
      <c r="E147" s="9" t="s">
        <v>51</v>
      </c>
      <c r="F147" s="272" t="s">
        <v>52</v>
      </c>
      <c r="G147" s="272"/>
      <c r="H147" s="272" t="s">
        <v>53</v>
      </c>
      <c r="I147" s="272"/>
      <c r="J147" s="9" t="s">
        <v>54</v>
      </c>
      <c r="K147" s="9" t="s">
        <v>55</v>
      </c>
      <c r="L147" s="9" t="s">
        <v>56</v>
      </c>
      <c r="M147" s="272" t="s">
        <v>57</v>
      </c>
      <c r="N147" s="310"/>
      <c r="O147" s="272">
        <v>11</v>
      </c>
      <c r="P147" s="310"/>
      <c r="Q147" s="272">
        <v>12</v>
      </c>
      <c r="R147" s="310"/>
      <c r="S147" s="272">
        <v>13</v>
      </c>
      <c r="T147" s="310"/>
      <c r="U147" s="272">
        <v>14</v>
      </c>
      <c r="V147" s="310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6"/>
    </row>
    <row r="148" spans="1:58" s="2" customFormat="1" ht="51" customHeight="1">
      <c r="A148" s="288" t="s">
        <v>127</v>
      </c>
      <c r="B148" s="288"/>
      <c r="C148" s="9"/>
      <c r="D148" s="9"/>
      <c r="E148" s="1"/>
      <c r="F148" s="272"/>
      <c r="G148" s="272"/>
      <c r="H148" s="9"/>
      <c r="I148" s="9"/>
      <c r="J148" s="21" t="s">
        <v>75</v>
      </c>
      <c r="K148" s="21" t="s">
        <v>66</v>
      </c>
      <c r="L148" s="21" t="s">
        <v>67</v>
      </c>
      <c r="M148" s="311">
        <f>расчет!F66</f>
        <v>19</v>
      </c>
      <c r="N148" s="310"/>
      <c r="O148" s="272">
        <f>расчет!J66</f>
        <v>0</v>
      </c>
      <c r="P148" s="310"/>
      <c r="Q148" s="315"/>
      <c r="R148" s="316"/>
      <c r="S148" s="300"/>
      <c r="T148" s="317"/>
      <c r="U148" s="272"/>
      <c r="V148" s="310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6"/>
    </row>
    <row r="149" s="29" customFormat="1" ht="38.25" customHeight="1">
      <c r="V149" s="36"/>
    </row>
    <row r="150" spans="1:22" s="28" customFormat="1" ht="29.25" customHeight="1">
      <c r="A150" s="312" t="s">
        <v>154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</row>
    <row r="151" spans="2:22" s="28" customFormat="1" ht="27" customHeight="1">
      <c r="B151" s="30"/>
      <c r="C151" s="31"/>
      <c r="D151" s="313" t="s">
        <v>76</v>
      </c>
      <c r="E151" s="314"/>
      <c r="F151" s="318" t="s">
        <v>77</v>
      </c>
      <c r="G151" s="318"/>
      <c r="I151" s="33"/>
      <c r="J151" s="32" t="s">
        <v>78</v>
      </c>
      <c r="K151" s="31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7"/>
    </row>
    <row r="152" spans="1:53" s="34" customFormat="1" ht="26.25" customHeight="1">
      <c r="A152" s="28" t="s">
        <v>79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3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</row>
    <row r="153" spans="1:22" s="28" customFormat="1" ht="24" customHeight="1">
      <c r="A153" s="307" t="s">
        <v>196</v>
      </c>
      <c r="B153" s="308"/>
      <c r="C153" s="309"/>
      <c r="D153" s="24"/>
      <c r="E153" s="35"/>
      <c r="F153" s="25"/>
      <c r="G153" s="14"/>
      <c r="H153" s="14"/>
      <c r="V153" s="39"/>
    </row>
    <row r="154" s="7" customFormat="1" ht="12.75">
      <c r="V154" s="40"/>
    </row>
    <row r="155" s="7" customFormat="1" ht="12.75">
      <c r="V155" s="40"/>
    </row>
    <row r="156" s="7" customFormat="1" ht="12.75">
      <c r="V156" s="40"/>
    </row>
    <row r="157" s="7" customFormat="1" ht="12.75">
      <c r="V157" s="40"/>
    </row>
    <row r="158" s="7" customFormat="1" ht="12.75">
      <c r="V158" s="40"/>
    </row>
    <row r="159" s="7" customFormat="1" ht="12.75">
      <c r="V159" s="40"/>
    </row>
    <row r="160" s="7" customFormat="1" ht="12.75">
      <c r="V160" s="40"/>
    </row>
    <row r="161" s="7" customFormat="1" ht="12.75">
      <c r="V161" s="40"/>
    </row>
    <row r="162" s="7" customFormat="1" ht="12.75">
      <c r="V162" s="40"/>
    </row>
    <row r="163" s="7" customFormat="1" ht="12.75">
      <c r="V163" s="40"/>
    </row>
    <row r="164" s="7" customFormat="1" ht="12.75">
      <c r="V164" s="40"/>
    </row>
    <row r="165" s="7" customFormat="1" ht="12.75">
      <c r="V165" s="40"/>
    </row>
    <row r="166" s="7" customFormat="1" ht="12.75">
      <c r="V166" s="40"/>
    </row>
    <row r="167" s="7" customFormat="1" ht="12.75">
      <c r="V167" s="40"/>
    </row>
    <row r="168" s="7" customFormat="1" ht="12.75">
      <c r="V168" s="40"/>
    </row>
    <row r="169" s="7" customFormat="1" ht="12.75">
      <c r="V169" s="40"/>
    </row>
    <row r="170" s="7" customFormat="1" ht="12.75">
      <c r="V170" s="40"/>
    </row>
    <row r="171" s="7" customFormat="1" ht="12.75">
      <c r="V171" s="40"/>
    </row>
    <row r="172" s="7" customFormat="1" ht="12.75">
      <c r="V172" s="40"/>
    </row>
    <row r="173" s="7" customFormat="1" ht="12.75">
      <c r="V173" s="40"/>
    </row>
    <row r="174" s="7" customFormat="1" ht="12.75">
      <c r="V174" s="40"/>
    </row>
    <row r="175" s="7" customFormat="1" ht="12.75">
      <c r="V175" s="40"/>
    </row>
    <row r="176" s="7" customFormat="1" ht="12.75">
      <c r="V176" s="40"/>
    </row>
    <row r="177" s="7" customFormat="1" ht="12.75">
      <c r="V177" s="40"/>
    </row>
    <row r="178" s="7" customFormat="1" ht="12.75">
      <c r="V178" s="40"/>
    </row>
    <row r="179" s="7" customFormat="1" ht="12.75">
      <c r="V179" s="40"/>
    </row>
    <row r="180" s="7" customFormat="1" ht="12.75">
      <c r="V180" s="40"/>
    </row>
    <row r="181" s="7" customFormat="1" ht="12.75">
      <c r="V181" s="40"/>
    </row>
    <row r="182" s="7" customFormat="1" ht="12.75">
      <c r="V182" s="40"/>
    </row>
    <row r="183" s="7" customFormat="1" ht="12.75">
      <c r="V183" s="40"/>
    </row>
    <row r="184" s="7" customFormat="1" ht="12.75">
      <c r="V184" s="40"/>
    </row>
    <row r="185" s="7" customFormat="1" ht="12.75">
      <c r="V185" s="40"/>
    </row>
    <row r="186" s="7" customFormat="1" ht="12.75">
      <c r="V186" s="40"/>
    </row>
    <row r="187" s="7" customFormat="1" ht="12.75">
      <c r="V187" s="40"/>
    </row>
    <row r="188" s="7" customFormat="1" ht="12.75">
      <c r="V188" s="40"/>
    </row>
    <row r="189" s="7" customFormat="1" ht="12.75">
      <c r="V189" s="40"/>
    </row>
    <row r="190" s="7" customFormat="1" ht="12.75">
      <c r="V190" s="40"/>
    </row>
    <row r="191" s="7" customFormat="1" ht="12.75">
      <c r="V191" s="40"/>
    </row>
    <row r="192" s="7" customFormat="1" ht="12.75">
      <c r="V192" s="40"/>
    </row>
    <row r="193" s="7" customFormat="1" ht="12.75">
      <c r="V193" s="40"/>
    </row>
    <row r="194" s="7" customFormat="1" ht="12.75">
      <c r="V194" s="40"/>
    </row>
    <row r="195" s="7" customFormat="1" ht="12.75">
      <c r="V195" s="40"/>
    </row>
    <row r="196" s="7" customFormat="1" ht="12.75">
      <c r="V196" s="40"/>
    </row>
    <row r="197" s="7" customFormat="1" ht="12.75">
      <c r="V197" s="40"/>
    </row>
    <row r="198" s="7" customFormat="1" ht="12.75">
      <c r="V198" s="40"/>
    </row>
    <row r="199" s="7" customFormat="1" ht="12.75">
      <c r="V199" s="40"/>
    </row>
    <row r="200" s="7" customFormat="1" ht="12.75">
      <c r="V200" s="40"/>
    </row>
    <row r="201" s="7" customFormat="1" ht="12.75">
      <c r="V201" s="40"/>
    </row>
    <row r="202" s="7" customFormat="1" ht="12.75">
      <c r="V202" s="40"/>
    </row>
    <row r="203" s="7" customFormat="1" ht="12.75">
      <c r="V203" s="40"/>
    </row>
    <row r="204" s="7" customFormat="1" ht="12.75">
      <c r="V204" s="40"/>
    </row>
  </sheetData>
  <sheetProtection/>
  <mergeCells count="620">
    <mergeCell ref="A125:V125"/>
    <mergeCell ref="U127:V128"/>
    <mergeCell ref="A129:B129"/>
    <mergeCell ref="F129:I129"/>
    <mergeCell ref="M129:N129"/>
    <mergeCell ref="O129:P129"/>
    <mergeCell ref="Q129:R129"/>
    <mergeCell ref="S129:T129"/>
    <mergeCell ref="U129:V129"/>
    <mergeCell ref="A126:B128"/>
    <mergeCell ref="C126:E127"/>
    <mergeCell ref="F126:I128"/>
    <mergeCell ref="J126:V126"/>
    <mergeCell ref="K127:L127"/>
    <mergeCell ref="M127:N128"/>
    <mergeCell ref="O127:P128"/>
    <mergeCell ref="Q127:R128"/>
    <mergeCell ref="S127:T128"/>
    <mergeCell ref="A120:B122"/>
    <mergeCell ref="C120:E121"/>
    <mergeCell ref="F120:I122"/>
    <mergeCell ref="J120:V120"/>
    <mergeCell ref="K121:L121"/>
    <mergeCell ref="M121:N122"/>
    <mergeCell ref="O121:P122"/>
    <mergeCell ref="Q121:R122"/>
    <mergeCell ref="S121:T122"/>
    <mergeCell ref="U121:V122"/>
    <mergeCell ref="Q123:R123"/>
    <mergeCell ref="S123:T123"/>
    <mergeCell ref="U123:V123"/>
    <mergeCell ref="M124:N124"/>
    <mergeCell ref="O124:P124"/>
    <mergeCell ref="Q124:R124"/>
    <mergeCell ref="S124:T124"/>
    <mergeCell ref="U124:V124"/>
    <mergeCell ref="O123:P123"/>
    <mergeCell ref="A123:B124"/>
    <mergeCell ref="C123:C124"/>
    <mergeCell ref="D123:D124"/>
    <mergeCell ref="E123:E124"/>
    <mergeCell ref="F123:I124"/>
    <mergeCell ref="M123:N123"/>
    <mergeCell ref="A117:M117"/>
    <mergeCell ref="A118:R118"/>
    <mergeCell ref="A119:R119"/>
    <mergeCell ref="A130:V130"/>
    <mergeCell ref="A113:K113"/>
    <mergeCell ref="R113:T113"/>
    <mergeCell ref="U113:V113"/>
    <mergeCell ref="A114:K114"/>
    <mergeCell ref="S114:V114"/>
    <mergeCell ref="A115:M115"/>
    <mergeCell ref="S115:U115"/>
    <mergeCell ref="A116:K116"/>
    <mergeCell ref="S116:U116"/>
    <mergeCell ref="U109:V109"/>
    <mergeCell ref="A21:C21"/>
    <mergeCell ref="E21:F21"/>
    <mergeCell ref="H21:J21"/>
    <mergeCell ref="K21:M21"/>
    <mergeCell ref="N21:Q21"/>
    <mergeCell ref="R21:V21"/>
    <mergeCell ref="O108:P108"/>
    <mergeCell ref="O109:P109"/>
    <mergeCell ref="Q107:R107"/>
    <mergeCell ref="Q108:R108"/>
    <mergeCell ref="S107:T107"/>
    <mergeCell ref="U107:V107"/>
    <mergeCell ref="S108:T108"/>
    <mergeCell ref="U108:V108"/>
    <mergeCell ref="S109:T109"/>
    <mergeCell ref="Q109:R109"/>
    <mergeCell ref="A108:B108"/>
    <mergeCell ref="A109:B109"/>
    <mergeCell ref="F107:H107"/>
    <mergeCell ref="F108:H108"/>
    <mergeCell ref="F109:H109"/>
    <mergeCell ref="M107:N107"/>
    <mergeCell ref="M108:N108"/>
    <mergeCell ref="M109:N109"/>
    <mergeCell ref="M100:N100"/>
    <mergeCell ref="O100:P100"/>
    <mergeCell ref="Q100:R100"/>
    <mergeCell ref="S100:T100"/>
    <mergeCell ref="U100:V100"/>
    <mergeCell ref="A107:B107"/>
    <mergeCell ref="O107:P107"/>
    <mergeCell ref="M103:N104"/>
    <mergeCell ref="O103:P104"/>
    <mergeCell ref="Q103:R104"/>
    <mergeCell ref="M98:N98"/>
    <mergeCell ref="O98:P98"/>
    <mergeCell ref="Q98:R98"/>
    <mergeCell ref="S98:T98"/>
    <mergeCell ref="U98:V98"/>
    <mergeCell ref="M99:N99"/>
    <mergeCell ref="O99:P99"/>
    <mergeCell ref="Q99:R99"/>
    <mergeCell ref="S99:T99"/>
    <mergeCell ref="U99:V99"/>
    <mergeCell ref="U96:V96"/>
    <mergeCell ref="M97:N97"/>
    <mergeCell ref="O97:P97"/>
    <mergeCell ref="Q97:R97"/>
    <mergeCell ref="S97:T97"/>
    <mergeCell ref="U97:V97"/>
    <mergeCell ref="F97:H98"/>
    <mergeCell ref="M95:N95"/>
    <mergeCell ref="O95:P95"/>
    <mergeCell ref="Q95:R95"/>
    <mergeCell ref="S95:T95"/>
    <mergeCell ref="U95:V95"/>
    <mergeCell ref="M96:N96"/>
    <mergeCell ref="O96:P96"/>
    <mergeCell ref="Q96:R96"/>
    <mergeCell ref="S96:T96"/>
    <mergeCell ref="E95:E96"/>
    <mergeCell ref="D95:D96"/>
    <mergeCell ref="C95:C96"/>
    <mergeCell ref="A95:B96"/>
    <mergeCell ref="A97:B98"/>
    <mergeCell ref="C97:C98"/>
    <mergeCell ref="D97:D98"/>
    <mergeCell ref="E97:E98"/>
    <mergeCell ref="U74:V74"/>
    <mergeCell ref="M75:N75"/>
    <mergeCell ref="O75:P75"/>
    <mergeCell ref="Q75:R75"/>
    <mergeCell ref="S75:T75"/>
    <mergeCell ref="U75:V75"/>
    <mergeCell ref="M74:N74"/>
    <mergeCell ref="O74:P74"/>
    <mergeCell ref="Q65:R65"/>
    <mergeCell ref="S64:T64"/>
    <mergeCell ref="S65:T65"/>
    <mergeCell ref="U64:V64"/>
    <mergeCell ref="U65:V65"/>
    <mergeCell ref="A64:B65"/>
    <mergeCell ref="C64:C65"/>
    <mergeCell ref="D64:D65"/>
    <mergeCell ref="E64:E65"/>
    <mergeCell ref="F64:H65"/>
    <mergeCell ref="O63:P63"/>
    <mergeCell ref="Q62:R62"/>
    <mergeCell ref="Q63:R63"/>
    <mergeCell ref="S62:T62"/>
    <mergeCell ref="S63:T63"/>
    <mergeCell ref="U62:V62"/>
    <mergeCell ref="U63:V63"/>
    <mergeCell ref="D60:D61"/>
    <mergeCell ref="E60:E61"/>
    <mergeCell ref="C62:C63"/>
    <mergeCell ref="A62:B63"/>
    <mergeCell ref="D62:D63"/>
    <mergeCell ref="E62:E63"/>
    <mergeCell ref="C60:C61"/>
    <mergeCell ref="F60:I61"/>
    <mergeCell ref="F62:H63"/>
    <mergeCell ref="E56:E57"/>
    <mergeCell ref="A58:B59"/>
    <mergeCell ref="C58:C59"/>
    <mergeCell ref="D58:D59"/>
    <mergeCell ref="E58:E59"/>
    <mergeCell ref="F56:I57"/>
    <mergeCell ref="F58:I59"/>
    <mergeCell ref="A60:B61"/>
    <mergeCell ref="M56:N56"/>
    <mergeCell ref="A46:M46"/>
    <mergeCell ref="O55:P55"/>
    <mergeCell ref="A54:B55"/>
    <mergeCell ref="C54:C55"/>
    <mergeCell ref="D54:D55"/>
    <mergeCell ref="E54:E55"/>
    <mergeCell ref="F54:I55"/>
    <mergeCell ref="F53:I53"/>
    <mergeCell ref="O56:P56"/>
    <mergeCell ref="U148:V148"/>
    <mergeCell ref="U42:V42"/>
    <mergeCell ref="F41:G41"/>
    <mergeCell ref="O35:P35"/>
    <mergeCell ref="Q35:R35"/>
    <mergeCell ref="S41:T41"/>
    <mergeCell ref="F40:G40"/>
    <mergeCell ref="H40:I40"/>
    <mergeCell ref="U41:V41"/>
    <mergeCell ref="M42:N42"/>
    <mergeCell ref="D151:E151"/>
    <mergeCell ref="M147:N147"/>
    <mergeCell ref="O147:P147"/>
    <mergeCell ref="Q147:R147"/>
    <mergeCell ref="S147:T147"/>
    <mergeCell ref="O148:P148"/>
    <mergeCell ref="Q148:R148"/>
    <mergeCell ref="S148:T148"/>
    <mergeCell ref="F151:G151"/>
    <mergeCell ref="A26:M26"/>
    <mergeCell ref="S26:U26"/>
    <mergeCell ref="A27:K27"/>
    <mergeCell ref="S27:U27"/>
    <mergeCell ref="A153:C153"/>
    <mergeCell ref="U147:V147"/>
    <mergeCell ref="A148:B148"/>
    <mergeCell ref="F148:G148"/>
    <mergeCell ref="M148:N148"/>
    <mergeCell ref="A150:V150"/>
    <mergeCell ref="F146:G146"/>
    <mergeCell ref="H146:I146"/>
    <mergeCell ref="A147:B147"/>
    <mergeCell ref="F147:G147"/>
    <mergeCell ref="H147:I147"/>
    <mergeCell ref="A144:B146"/>
    <mergeCell ref="C144:E145"/>
    <mergeCell ref="F144:I145"/>
    <mergeCell ref="J144:V144"/>
    <mergeCell ref="K145:L145"/>
    <mergeCell ref="M145:N146"/>
    <mergeCell ref="O145:P146"/>
    <mergeCell ref="Q145:R146"/>
    <mergeCell ref="S145:T146"/>
    <mergeCell ref="U145:V146"/>
    <mergeCell ref="S143:T143"/>
    <mergeCell ref="U143:V143"/>
    <mergeCell ref="A47:K47"/>
    <mergeCell ref="S47:U47"/>
    <mergeCell ref="J51:V51"/>
    <mergeCell ref="U54:V54"/>
    <mergeCell ref="M54:N54"/>
    <mergeCell ref="O54:P54"/>
    <mergeCell ref="Q54:R54"/>
    <mergeCell ref="Q55:R55"/>
    <mergeCell ref="M55:N55"/>
    <mergeCell ref="A143:R143"/>
    <mergeCell ref="A56:B57"/>
    <mergeCell ref="C56:C57"/>
    <mergeCell ref="D56:D57"/>
    <mergeCell ref="M64:N64"/>
    <mergeCell ref="M65:N65"/>
    <mergeCell ref="A74:B74"/>
    <mergeCell ref="A75:B75"/>
    <mergeCell ref="A142:B142"/>
    <mergeCell ref="S142:T142"/>
    <mergeCell ref="U142:V142"/>
    <mergeCell ref="S46:U46"/>
    <mergeCell ref="S54:T54"/>
    <mergeCell ref="M57:N57"/>
    <mergeCell ref="O57:P57"/>
    <mergeCell ref="Q57:R57"/>
    <mergeCell ref="M62:N62"/>
    <mergeCell ref="M63:N63"/>
    <mergeCell ref="O62:P62"/>
    <mergeCell ref="F142:G142"/>
    <mergeCell ref="M142:N142"/>
    <mergeCell ref="O142:P142"/>
    <mergeCell ref="Q142:R142"/>
    <mergeCell ref="O141:P141"/>
    <mergeCell ref="Q141:R141"/>
    <mergeCell ref="A112:V112"/>
    <mergeCell ref="Q70:R70"/>
    <mergeCell ref="S70:T70"/>
    <mergeCell ref="A141:B141"/>
    <mergeCell ref="F141:G141"/>
    <mergeCell ref="H141:I141"/>
    <mergeCell ref="M141:N141"/>
    <mergeCell ref="S141:T141"/>
    <mergeCell ref="U141:V141"/>
    <mergeCell ref="H140:I140"/>
    <mergeCell ref="U39:V40"/>
    <mergeCell ref="U57:V57"/>
    <mergeCell ref="A137:V137"/>
    <mergeCell ref="A138:B140"/>
    <mergeCell ref="U59:V59"/>
    <mergeCell ref="M35:N35"/>
    <mergeCell ref="R44:T44"/>
    <mergeCell ref="A45:K45"/>
    <mergeCell ref="M41:N41"/>
    <mergeCell ref="F74:H74"/>
    <mergeCell ref="S42:T42"/>
    <mergeCell ref="S35:T35"/>
    <mergeCell ref="M36:N36"/>
    <mergeCell ref="O36:P36"/>
    <mergeCell ref="Q41:R41"/>
    <mergeCell ref="Q39:R40"/>
    <mergeCell ref="S39:T40"/>
    <mergeCell ref="O41:P41"/>
    <mergeCell ref="O42:P42"/>
    <mergeCell ref="Q42:R42"/>
    <mergeCell ref="M52:N53"/>
    <mergeCell ref="O52:P53"/>
    <mergeCell ref="Q52:R53"/>
    <mergeCell ref="A35:B35"/>
    <mergeCell ref="F35:G35"/>
    <mergeCell ref="A41:B41"/>
    <mergeCell ref="O39:P40"/>
    <mergeCell ref="K39:L39"/>
    <mergeCell ref="M39:N40"/>
    <mergeCell ref="A36:B36"/>
    <mergeCell ref="F36:G36"/>
    <mergeCell ref="Q36:R36"/>
    <mergeCell ref="S36:T36"/>
    <mergeCell ref="U36:V36"/>
    <mergeCell ref="A34:B34"/>
    <mergeCell ref="F34:G34"/>
    <mergeCell ref="H34:I34"/>
    <mergeCell ref="U35:V35"/>
    <mergeCell ref="A31:B33"/>
    <mergeCell ref="C31:E32"/>
    <mergeCell ref="O34:P34"/>
    <mergeCell ref="Q34:R34"/>
    <mergeCell ref="S34:T34"/>
    <mergeCell ref="F33:G33"/>
    <mergeCell ref="H33:I33"/>
    <mergeCell ref="F31:I32"/>
    <mergeCell ref="M34:N34"/>
    <mergeCell ref="R24:T24"/>
    <mergeCell ref="S71:T71"/>
    <mergeCell ref="U71:V71"/>
    <mergeCell ref="J31:V31"/>
    <mergeCell ref="K32:L32"/>
    <mergeCell ref="M32:N33"/>
    <mergeCell ref="O32:P33"/>
    <mergeCell ref="Q32:R33"/>
    <mergeCell ref="S32:T33"/>
    <mergeCell ref="U34:V34"/>
    <mergeCell ref="A19:C19"/>
    <mergeCell ref="E19:F19"/>
    <mergeCell ref="H19:J19"/>
    <mergeCell ref="K19:M19"/>
    <mergeCell ref="N19:Q19"/>
    <mergeCell ref="R19:V19"/>
    <mergeCell ref="E18:F18"/>
    <mergeCell ref="H18:J18"/>
    <mergeCell ref="K18:M18"/>
    <mergeCell ref="H16:J17"/>
    <mergeCell ref="K16:M17"/>
    <mergeCell ref="B11:Z11"/>
    <mergeCell ref="G12:V12"/>
    <mergeCell ref="R18:V18"/>
    <mergeCell ref="A18:C18"/>
    <mergeCell ref="A14:S14"/>
    <mergeCell ref="A5:C5"/>
    <mergeCell ref="A7:R7"/>
    <mergeCell ref="S7:T7"/>
    <mergeCell ref="U7:V7"/>
    <mergeCell ref="D16:D17"/>
    <mergeCell ref="E16:F17"/>
    <mergeCell ref="G16:G17"/>
    <mergeCell ref="A13:IV13"/>
    <mergeCell ref="A8:R8"/>
    <mergeCell ref="A9:R9"/>
    <mergeCell ref="A28:C28"/>
    <mergeCell ref="S25:V25"/>
    <mergeCell ref="U8:V8"/>
    <mergeCell ref="S9:T9"/>
    <mergeCell ref="U9:V9"/>
    <mergeCell ref="S10:T10"/>
    <mergeCell ref="U10:V10"/>
    <mergeCell ref="A12:F12"/>
    <mergeCell ref="A10:R10"/>
    <mergeCell ref="S8:T8"/>
    <mergeCell ref="D5:T5"/>
    <mergeCell ref="A6:R6"/>
    <mergeCell ref="S1:V1"/>
    <mergeCell ref="A3:S3"/>
    <mergeCell ref="A2:IV2"/>
    <mergeCell ref="A1:C1"/>
    <mergeCell ref="U5:V5"/>
    <mergeCell ref="A4:IV4"/>
    <mergeCell ref="S6:T6"/>
    <mergeCell ref="U6:V6"/>
    <mergeCell ref="H41:I41"/>
    <mergeCell ref="H42:I42"/>
    <mergeCell ref="A42:B42"/>
    <mergeCell ref="F42:G42"/>
    <mergeCell ref="A49:R49"/>
    <mergeCell ref="A50:R50"/>
    <mergeCell ref="A44:K44"/>
    <mergeCell ref="A51:B53"/>
    <mergeCell ref="C51:E52"/>
    <mergeCell ref="F51:I52"/>
    <mergeCell ref="C138:E139"/>
    <mergeCell ref="F138:I139"/>
    <mergeCell ref="J138:V138"/>
    <mergeCell ref="K139:L139"/>
    <mergeCell ref="M139:N140"/>
    <mergeCell ref="O139:P140"/>
    <mergeCell ref="Q139:R140"/>
    <mergeCell ref="S139:T140"/>
    <mergeCell ref="U139:V140"/>
    <mergeCell ref="F140:G140"/>
    <mergeCell ref="A136:V136"/>
    <mergeCell ref="U70:V70"/>
    <mergeCell ref="A70:B70"/>
    <mergeCell ref="M70:N70"/>
    <mergeCell ref="O70:P70"/>
    <mergeCell ref="U76:V76"/>
    <mergeCell ref="M92:N92"/>
    <mergeCell ref="O64:P64"/>
    <mergeCell ref="O65:P65"/>
    <mergeCell ref="S132:V132"/>
    <mergeCell ref="A133:R133"/>
    <mergeCell ref="A134:R134"/>
    <mergeCell ref="S134:V134"/>
    <mergeCell ref="A110:B110"/>
    <mergeCell ref="S133:V133"/>
    <mergeCell ref="Q64:R64"/>
    <mergeCell ref="F75:H75"/>
    <mergeCell ref="N22:Q22"/>
    <mergeCell ref="R22:V22"/>
    <mergeCell ref="A135:V135"/>
    <mergeCell ref="M76:N76"/>
    <mergeCell ref="O76:P76"/>
    <mergeCell ref="Q76:R76"/>
    <mergeCell ref="S76:T76"/>
    <mergeCell ref="U91:V91"/>
    <mergeCell ref="U106:V106"/>
    <mergeCell ref="A132:R132"/>
    <mergeCell ref="A24:K24"/>
    <mergeCell ref="A25:K25"/>
    <mergeCell ref="N16:Q17"/>
    <mergeCell ref="R16:V17"/>
    <mergeCell ref="A16:C17"/>
    <mergeCell ref="A22:C22"/>
    <mergeCell ref="E22:F22"/>
    <mergeCell ref="H22:J22"/>
    <mergeCell ref="K22:M22"/>
    <mergeCell ref="A20:C20"/>
    <mergeCell ref="U32:V33"/>
    <mergeCell ref="N18:Q18"/>
    <mergeCell ref="A29:R29"/>
    <mergeCell ref="A30:R30"/>
    <mergeCell ref="A37:R37"/>
    <mergeCell ref="A38:B40"/>
    <mergeCell ref="C38:E39"/>
    <mergeCell ref="F38:I39"/>
    <mergeCell ref="J38:V38"/>
    <mergeCell ref="U24:V24"/>
    <mergeCell ref="S52:T53"/>
    <mergeCell ref="Q60:R60"/>
    <mergeCell ref="U58:V58"/>
    <mergeCell ref="K52:L52"/>
    <mergeCell ref="O58:P58"/>
    <mergeCell ref="U52:V53"/>
    <mergeCell ref="Q56:R56"/>
    <mergeCell ref="O59:P59"/>
    <mergeCell ref="Q59:R59"/>
    <mergeCell ref="S59:T59"/>
    <mergeCell ref="U55:V55"/>
    <mergeCell ref="Q58:R58"/>
    <mergeCell ref="S58:T58"/>
    <mergeCell ref="S56:T56"/>
    <mergeCell ref="U56:V56"/>
    <mergeCell ref="S55:T55"/>
    <mergeCell ref="S57:T57"/>
    <mergeCell ref="M58:N58"/>
    <mergeCell ref="M60:N60"/>
    <mergeCell ref="O60:P60"/>
    <mergeCell ref="M59:N59"/>
    <mergeCell ref="Q74:R74"/>
    <mergeCell ref="S74:T74"/>
    <mergeCell ref="S60:T60"/>
    <mergeCell ref="A66:R66"/>
    <mergeCell ref="A67:B69"/>
    <mergeCell ref="C67:E68"/>
    <mergeCell ref="U60:V60"/>
    <mergeCell ref="M61:N61"/>
    <mergeCell ref="O61:P61"/>
    <mergeCell ref="Q61:R61"/>
    <mergeCell ref="S61:T61"/>
    <mergeCell ref="U61:V61"/>
    <mergeCell ref="M91:N91"/>
    <mergeCell ref="O91:P91"/>
    <mergeCell ref="Q91:R91"/>
    <mergeCell ref="S91:T91"/>
    <mergeCell ref="A106:B106"/>
    <mergeCell ref="M106:N106"/>
    <mergeCell ref="O106:P106"/>
    <mergeCell ref="Q106:R106"/>
    <mergeCell ref="S106:T106"/>
    <mergeCell ref="F95:H96"/>
    <mergeCell ref="Q87:R88"/>
    <mergeCell ref="U89:V89"/>
    <mergeCell ref="M90:N90"/>
    <mergeCell ref="O90:P90"/>
    <mergeCell ref="Q90:R90"/>
    <mergeCell ref="S90:T90"/>
    <mergeCell ref="U90:V90"/>
    <mergeCell ref="M89:N89"/>
    <mergeCell ref="A89:B90"/>
    <mergeCell ref="C89:C90"/>
    <mergeCell ref="D89:D90"/>
    <mergeCell ref="A71:B71"/>
    <mergeCell ref="M71:N71"/>
    <mergeCell ref="O71:P71"/>
    <mergeCell ref="A73:B73"/>
    <mergeCell ref="M87:N88"/>
    <mergeCell ref="O87:P88"/>
    <mergeCell ref="S73:T73"/>
    <mergeCell ref="U73:V73"/>
    <mergeCell ref="F71:H71"/>
    <mergeCell ref="U72:V72"/>
    <mergeCell ref="S72:T72"/>
    <mergeCell ref="M72:N72"/>
    <mergeCell ref="Q71:R71"/>
    <mergeCell ref="F67:I68"/>
    <mergeCell ref="J67:V67"/>
    <mergeCell ref="K68:L68"/>
    <mergeCell ref="U68:V69"/>
    <mergeCell ref="F69:I69"/>
    <mergeCell ref="F70:I70"/>
    <mergeCell ref="M68:N69"/>
    <mergeCell ref="O68:P69"/>
    <mergeCell ref="Q68:R69"/>
    <mergeCell ref="S68:T69"/>
    <mergeCell ref="A85:R85"/>
    <mergeCell ref="R79:T79"/>
    <mergeCell ref="O72:P72"/>
    <mergeCell ref="Q72:R72"/>
    <mergeCell ref="M73:N73"/>
    <mergeCell ref="O73:P73"/>
    <mergeCell ref="Q73:R73"/>
    <mergeCell ref="F76:H76"/>
    <mergeCell ref="A83:M83"/>
    <mergeCell ref="A79:K79"/>
    <mergeCell ref="U93:V93"/>
    <mergeCell ref="S87:T88"/>
    <mergeCell ref="U87:V88"/>
    <mergeCell ref="A86:B88"/>
    <mergeCell ref="C86:E87"/>
    <mergeCell ref="J86:V86"/>
    <mergeCell ref="K87:L87"/>
    <mergeCell ref="F86:I88"/>
    <mergeCell ref="O89:P89"/>
    <mergeCell ref="Q89:R89"/>
    <mergeCell ref="A131:Q131"/>
    <mergeCell ref="R131:T131"/>
    <mergeCell ref="U131:V131"/>
    <mergeCell ref="U105:V105"/>
    <mergeCell ref="E89:E90"/>
    <mergeCell ref="S89:T89"/>
    <mergeCell ref="Q93:R93"/>
    <mergeCell ref="U94:V94"/>
    <mergeCell ref="M93:N93"/>
    <mergeCell ref="S105:T105"/>
    <mergeCell ref="D91:D92"/>
    <mergeCell ref="E91:E92"/>
    <mergeCell ref="A23:V23"/>
    <mergeCell ref="S45:V45"/>
    <mergeCell ref="A48:P48"/>
    <mergeCell ref="U79:V79"/>
    <mergeCell ref="A80:K80"/>
    <mergeCell ref="S80:V80"/>
    <mergeCell ref="A76:B76"/>
    <mergeCell ref="F72:H72"/>
    <mergeCell ref="U44:V44"/>
    <mergeCell ref="A78:V78"/>
    <mergeCell ref="A43:V43"/>
    <mergeCell ref="A84:R84"/>
    <mergeCell ref="A81:M81"/>
    <mergeCell ref="A82:K82"/>
    <mergeCell ref="S82:U82"/>
    <mergeCell ref="F73:H73"/>
    <mergeCell ref="A72:B72"/>
    <mergeCell ref="S81:U81"/>
    <mergeCell ref="A105:B105"/>
    <mergeCell ref="F105:I105"/>
    <mergeCell ref="M105:N105"/>
    <mergeCell ref="O105:P105"/>
    <mergeCell ref="Q105:R105"/>
    <mergeCell ref="C102:E103"/>
    <mergeCell ref="F89:I90"/>
    <mergeCell ref="F91:I92"/>
    <mergeCell ref="S103:T104"/>
    <mergeCell ref="U103:V104"/>
    <mergeCell ref="M94:N94"/>
    <mergeCell ref="O94:P94"/>
    <mergeCell ref="Q94:R94"/>
    <mergeCell ref="S94:T94"/>
    <mergeCell ref="K103:L103"/>
    <mergeCell ref="S92:T92"/>
    <mergeCell ref="R20:V20"/>
    <mergeCell ref="A93:B94"/>
    <mergeCell ref="C93:C94"/>
    <mergeCell ref="D93:D94"/>
    <mergeCell ref="E93:E94"/>
    <mergeCell ref="F93:I94"/>
    <mergeCell ref="O92:P92"/>
    <mergeCell ref="A91:B92"/>
    <mergeCell ref="C91:C92"/>
    <mergeCell ref="Q92:R92"/>
    <mergeCell ref="U92:V92"/>
    <mergeCell ref="S111:T111"/>
    <mergeCell ref="U111:V111"/>
    <mergeCell ref="M110:N110"/>
    <mergeCell ref="O110:P110"/>
    <mergeCell ref="Q110:R110"/>
    <mergeCell ref="S110:T110"/>
    <mergeCell ref="U110:V110"/>
    <mergeCell ref="O93:P93"/>
    <mergeCell ref="S93:T93"/>
    <mergeCell ref="K20:M20"/>
    <mergeCell ref="N20:Q20"/>
    <mergeCell ref="H20:J20"/>
    <mergeCell ref="E20:F20"/>
    <mergeCell ref="A111:B111"/>
    <mergeCell ref="F111:H111"/>
    <mergeCell ref="M111:N111"/>
    <mergeCell ref="O111:P111"/>
    <mergeCell ref="Q111:R111"/>
    <mergeCell ref="F99:H100"/>
    <mergeCell ref="A99:B100"/>
    <mergeCell ref="C99:C100"/>
    <mergeCell ref="D99:D100"/>
    <mergeCell ref="E99:E100"/>
    <mergeCell ref="F106:I106"/>
    <mergeCell ref="F110:I110"/>
    <mergeCell ref="F102:I104"/>
    <mergeCell ref="A102:B104"/>
    <mergeCell ref="A101:U101"/>
    <mergeCell ref="J102:V102"/>
  </mergeCells>
  <printOptions/>
  <pageMargins left="0.984251968503937" right="0.3937007874015748" top="0.984251968503937" bottom="0.5118110236220472" header="0.31496062992125984" footer="0.1968503937007874"/>
  <pageSetup fitToHeight="10" fitToWidth="1" horizontalDpi="600" verticalDpi="600" orientation="landscape" paperSize="9" scale="62" r:id="rId1"/>
  <rowBreaks count="2" manualBreakCount="2">
    <brk id="22" max="21" man="1"/>
    <brk id="77" max="255" man="1"/>
  </rowBreaks>
  <colBreaks count="1" manualBreakCount="1">
    <brk id="22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71"/>
  <sheetViews>
    <sheetView view="pageBreakPreview" zoomScaleSheetLayoutView="100" zoomScalePageLayoutView="0" workbookViewId="0" topLeftCell="A55">
      <selection activeCell="B70" sqref="B70:C71"/>
    </sheetView>
  </sheetViews>
  <sheetFormatPr defaultColWidth="9.140625" defaultRowHeight="12.75"/>
  <cols>
    <col min="1" max="1" width="27.140625" style="15" customWidth="1"/>
    <col min="2" max="2" width="12.28125" style="15" customWidth="1"/>
    <col min="3" max="3" width="15.8515625" style="15" customWidth="1"/>
    <col min="4" max="4" width="21.140625" style="15" customWidth="1"/>
    <col min="5" max="5" width="11.7109375" style="15" customWidth="1"/>
    <col min="6" max="6" width="16.00390625" style="15" customWidth="1"/>
    <col min="7" max="7" width="12.28125" style="15" customWidth="1"/>
    <col min="8" max="8" width="11.140625" style="15" customWidth="1"/>
    <col min="9" max="9" width="11.7109375" style="15" customWidth="1"/>
    <col min="10" max="10" width="19.7109375" style="15" customWidth="1"/>
    <col min="11" max="16384" width="9.140625" style="15" customWidth="1"/>
  </cols>
  <sheetData>
    <row r="1" spans="1:22" s="48" customFormat="1" ht="75.75" customHeight="1">
      <c r="A1" s="274" t="s">
        <v>193</v>
      </c>
      <c r="B1" s="274"/>
      <c r="C1" s="30"/>
      <c r="D1" s="14"/>
      <c r="E1" s="369"/>
      <c r="F1" s="270"/>
      <c r="G1" s="270"/>
      <c r="H1" s="368" t="s">
        <v>133</v>
      </c>
      <c r="I1" s="368"/>
      <c r="J1" s="36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48" customFormat="1" ht="141" customHeight="1">
      <c r="A2" s="274"/>
      <c r="B2" s="274"/>
      <c r="C2" s="28"/>
      <c r="D2" s="28"/>
      <c r="E2" s="28"/>
      <c r="F2" s="28"/>
      <c r="G2" s="11"/>
      <c r="H2" s="47"/>
      <c r="I2" s="47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48" customFormat="1" ht="15.75" customHeight="1">
      <c r="A3" s="285" t="s">
        <v>191</v>
      </c>
      <c r="B3" s="285"/>
      <c r="C3" s="285"/>
      <c r="D3" s="285"/>
      <c r="E3" s="285"/>
      <c r="F3" s="285"/>
      <c r="G3" s="285"/>
      <c r="H3" s="285"/>
      <c r="I3" s="285"/>
      <c r="J3" s="285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48" customFormat="1" ht="24.75" customHeight="1">
      <c r="A4" s="362" t="s">
        <v>190</v>
      </c>
      <c r="B4" s="362"/>
      <c r="C4" s="362"/>
      <c r="D4" s="362"/>
      <c r="E4" s="362"/>
      <c r="F4" s="362"/>
      <c r="G4" s="362"/>
      <c r="H4" s="362"/>
      <c r="I4" s="362"/>
      <c r="J4" s="36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s="48" customFormat="1" ht="23.25" customHeight="1">
      <c r="A5" s="364" t="s">
        <v>80</v>
      </c>
      <c r="B5" s="364"/>
      <c r="C5" s="364"/>
      <c r="D5" s="364"/>
      <c r="E5" s="364"/>
      <c r="F5" s="364"/>
      <c r="G5" s="364"/>
      <c r="H5" s="364"/>
      <c r="I5" s="364"/>
      <c r="J5" s="36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48" customFormat="1" ht="22.5" customHeight="1">
      <c r="A6" s="353" t="s">
        <v>81</v>
      </c>
      <c r="B6" s="353"/>
      <c r="C6" s="353"/>
      <c r="D6" s="353"/>
      <c r="E6" s="353"/>
      <c r="F6" s="353"/>
      <c r="G6" s="353"/>
      <c r="H6" s="353"/>
      <c r="I6" s="353"/>
      <c r="J6" s="35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48" customFormat="1" ht="47.25" customHeight="1">
      <c r="A7" s="374" t="s">
        <v>14</v>
      </c>
      <c r="B7" s="375"/>
      <c r="C7" s="162" t="s">
        <v>15</v>
      </c>
      <c r="D7" s="169" t="s">
        <v>16</v>
      </c>
      <c r="E7" s="223"/>
      <c r="F7" s="152"/>
      <c r="G7" s="346" t="s">
        <v>129</v>
      </c>
      <c r="H7" s="348" t="s">
        <v>132</v>
      </c>
      <c r="I7" s="348" t="s">
        <v>130</v>
      </c>
      <c r="J7" s="358" t="s">
        <v>131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48" customFormat="1" ht="27.75" customHeight="1">
      <c r="A8" s="199" t="s">
        <v>1</v>
      </c>
      <c r="B8" s="376"/>
      <c r="C8" s="162" t="s">
        <v>1</v>
      </c>
      <c r="D8" s="151" t="s">
        <v>82</v>
      </c>
      <c r="E8" s="223"/>
      <c r="F8" s="152"/>
      <c r="G8" s="347"/>
      <c r="H8" s="349"/>
      <c r="I8" s="349"/>
      <c r="J8" s="35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s="48" customFormat="1" ht="43.5" customHeight="1">
      <c r="A9" s="363" t="s">
        <v>83</v>
      </c>
      <c r="B9" s="170"/>
      <c r="C9" s="55" t="s">
        <v>72</v>
      </c>
      <c r="D9" s="365">
        <f>F22</f>
        <v>30732</v>
      </c>
      <c r="E9" s="366"/>
      <c r="F9" s="367"/>
      <c r="G9" s="81">
        <f>G22</f>
        <v>1664</v>
      </c>
      <c r="H9" s="81">
        <f>H22</f>
        <v>1880</v>
      </c>
      <c r="I9" s="81">
        <f>I22</f>
        <v>1600</v>
      </c>
      <c r="J9" s="73">
        <f>J22</f>
        <v>5144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8" customFormat="1" ht="53.25" customHeight="1">
      <c r="A10" s="363" t="s">
        <v>89</v>
      </c>
      <c r="B10" s="170"/>
      <c r="C10" s="55" t="s">
        <v>72</v>
      </c>
      <c r="D10" s="365">
        <f>F36</f>
        <v>373880</v>
      </c>
      <c r="E10" s="366"/>
      <c r="F10" s="367"/>
      <c r="G10" s="81">
        <f>G36</f>
        <v>32380</v>
      </c>
      <c r="H10" s="81">
        <f>H36</f>
        <v>35992</v>
      </c>
      <c r="I10" s="81">
        <f>I36</f>
        <v>34887</v>
      </c>
      <c r="J10" s="73">
        <f>J36</f>
        <v>103259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48" customFormat="1" ht="49.5" customHeight="1">
      <c r="A11" s="354" t="s">
        <v>148</v>
      </c>
      <c r="B11" s="355"/>
      <c r="C11" s="55" t="s">
        <v>149</v>
      </c>
      <c r="D11" s="328">
        <f>F50</f>
        <v>82</v>
      </c>
      <c r="E11" s="356"/>
      <c r="F11" s="357"/>
      <c r="G11" s="82">
        <f>G50</f>
        <v>82</v>
      </c>
      <c r="H11" s="82">
        <f>H50</f>
        <v>82</v>
      </c>
      <c r="I11" s="82">
        <f>I50</f>
        <v>82</v>
      </c>
      <c r="J11" s="102">
        <f>J50</f>
        <v>82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48" customFormat="1" ht="48.75" customHeight="1">
      <c r="A12" s="377" t="s">
        <v>177</v>
      </c>
      <c r="B12" s="378"/>
      <c r="C12" s="55" t="s">
        <v>149</v>
      </c>
      <c r="D12" s="328">
        <f>F58</f>
        <v>10</v>
      </c>
      <c r="E12" s="356"/>
      <c r="F12" s="357"/>
      <c r="G12" s="82">
        <f>G58</f>
        <v>10</v>
      </c>
      <c r="H12" s="82">
        <f>H58</f>
        <v>10</v>
      </c>
      <c r="I12" s="82">
        <f>I58</f>
        <v>10</v>
      </c>
      <c r="J12" s="102">
        <f>J58</f>
        <v>10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10" s="28" customFormat="1" ht="30.75" customHeight="1">
      <c r="A13" s="363" t="s">
        <v>156</v>
      </c>
      <c r="B13" s="170"/>
      <c r="C13" s="52" t="s">
        <v>21</v>
      </c>
      <c r="D13" s="371">
        <f>F66</f>
        <v>19</v>
      </c>
      <c r="E13" s="372"/>
      <c r="F13" s="373"/>
      <c r="G13" s="82">
        <f>G66</f>
        <v>0</v>
      </c>
      <c r="H13" s="82">
        <f>H66</f>
        <v>0</v>
      </c>
      <c r="I13" s="82">
        <f>I66</f>
        <v>0</v>
      </c>
      <c r="J13" s="73">
        <f>J66</f>
        <v>0</v>
      </c>
    </row>
    <row r="14" spans="1:10" s="28" customFormat="1" ht="30.75" customHeight="1">
      <c r="A14" s="353" t="s">
        <v>22</v>
      </c>
      <c r="B14" s="353"/>
      <c r="C14" s="353"/>
      <c r="D14" s="353"/>
      <c r="E14" s="353"/>
      <c r="F14" s="353"/>
      <c r="G14" s="353"/>
      <c r="H14" s="353"/>
      <c r="I14" s="353"/>
      <c r="J14" s="353"/>
    </row>
    <row r="15" spans="1:9" s="26" customFormat="1" ht="25.5" customHeight="1">
      <c r="A15" s="340" t="s">
        <v>24</v>
      </c>
      <c r="B15" s="340"/>
      <c r="C15" s="340"/>
      <c r="D15" s="340"/>
      <c r="E15" s="340"/>
      <c r="F15" s="340"/>
      <c r="G15" s="340"/>
      <c r="H15" s="340"/>
      <c r="I15" s="340"/>
    </row>
    <row r="16" spans="1:10" s="26" customFormat="1" ht="21" customHeight="1">
      <c r="A16" s="341" t="s">
        <v>84</v>
      </c>
      <c r="B16" s="341"/>
      <c r="C16" s="341"/>
      <c r="D16" s="341"/>
      <c r="E16" s="341"/>
      <c r="F16" s="341"/>
      <c r="G16" s="341"/>
      <c r="H16" s="341"/>
      <c r="I16" s="341"/>
      <c r="J16" s="41"/>
    </row>
    <row r="17" spans="1:9" s="26" customFormat="1" ht="15" customHeight="1">
      <c r="A17" s="340" t="s">
        <v>85</v>
      </c>
      <c r="B17" s="340"/>
      <c r="C17" s="340"/>
      <c r="D17" s="340"/>
      <c r="E17" s="340"/>
      <c r="F17" s="340"/>
      <c r="G17" s="340"/>
      <c r="H17" s="340"/>
      <c r="I17" s="340"/>
    </row>
    <row r="18" spans="1:22" s="48" customFormat="1" ht="16.5" customHeight="1">
      <c r="A18" s="340" t="s">
        <v>86</v>
      </c>
      <c r="B18" s="340"/>
      <c r="C18" s="340"/>
      <c r="D18" s="340"/>
      <c r="E18" s="340"/>
      <c r="F18" s="340"/>
      <c r="G18" s="340"/>
      <c r="H18" s="340"/>
      <c r="I18" s="340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48" customFormat="1" ht="75" customHeight="1">
      <c r="A19" s="169" t="s">
        <v>33</v>
      </c>
      <c r="B19" s="342"/>
      <c r="C19" s="343"/>
      <c r="D19" s="13" t="s">
        <v>34</v>
      </c>
      <c r="E19" s="344" t="s">
        <v>15</v>
      </c>
      <c r="F19" s="346" t="s">
        <v>129</v>
      </c>
      <c r="G19" s="346" t="s">
        <v>129</v>
      </c>
      <c r="H19" s="348" t="s">
        <v>132</v>
      </c>
      <c r="I19" s="348" t="s">
        <v>130</v>
      </c>
      <c r="J19" s="358" t="s">
        <v>103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48" customFormat="1" ht="59.25" customHeight="1">
      <c r="A20" s="42" t="s">
        <v>42</v>
      </c>
      <c r="B20" s="43" t="s">
        <v>43</v>
      </c>
      <c r="C20" s="42" t="s">
        <v>44</v>
      </c>
      <c r="D20" s="43" t="s">
        <v>45</v>
      </c>
      <c r="E20" s="345"/>
      <c r="F20" s="347"/>
      <c r="G20" s="347"/>
      <c r="H20" s="349"/>
      <c r="I20" s="349"/>
      <c r="J20" s="35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48" customFormat="1" ht="27" customHeight="1">
      <c r="A21" s="1" t="s">
        <v>87</v>
      </c>
      <c r="B21" s="1" t="s">
        <v>60</v>
      </c>
      <c r="C21" s="1" t="s">
        <v>68</v>
      </c>
      <c r="D21" s="1" t="s">
        <v>88</v>
      </c>
      <c r="E21" s="1" t="s">
        <v>72</v>
      </c>
      <c r="F21" s="105">
        <v>30732</v>
      </c>
      <c r="G21" s="78">
        <v>1664</v>
      </c>
      <c r="H21" s="78">
        <v>1880</v>
      </c>
      <c r="I21" s="78">
        <v>1600</v>
      </c>
      <c r="J21" s="72">
        <f>SUM(G21:I21)</f>
        <v>5144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48" customFormat="1" ht="81.75" customHeight="1">
      <c r="A22" s="44" t="s">
        <v>90</v>
      </c>
      <c r="B22" s="45"/>
      <c r="C22" s="57"/>
      <c r="D22" s="57"/>
      <c r="E22" s="46" t="s">
        <v>72</v>
      </c>
      <c r="F22" s="88">
        <f>F21</f>
        <v>30732</v>
      </c>
      <c r="G22" s="80">
        <f>G21</f>
        <v>1664</v>
      </c>
      <c r="H22" s="80">
        <f>H21</f>
        <v>1880</v>
      </c>
      <c r="I22" s="80">
        <f>I21</f>
        <v>1600</v>
      </c>
      <c r="J22" s="71">
        <f>J21</f>
        <v>5144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48" customFormat="1" ht="19.5" customHeight="1">
      <c r="A23" s="353" t="s">
        <v>73</v>
      </c>
      <c r="B23" s="353"/>
      <c r="C23" s="353"/>
      <c r="D23" s="353"/>
      <c r="E23" s="353"/>
      <c r="F23" s="353"/>
      <c r="G23" s="353"/>
      <c r="H23" s="353"/>
      <c r="I23" s="353"/>
      <c r="J23" s="353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48" customFormat="1" ht="14.25" customHeight="1">
      <c r="A24" s="340" t="s">
        <v>24</v>
      </c>
      <c r="B24" s="340"/>
      <c r="C24" s="340"/>
      <c r="D24" s="340"/>
      <c r="E24" s="340"/>
      <c r="F24" s="340"/>
      <c r="G24" s="340"/>
      <c r="H24" s="340"/>
      <c r="I24" s="340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48" customFormat="1" ht="20.25" customHeight="1">
      <c r="A25" s="341" t="s">
        <v>91</v>
      </c>
      <c r="B25" s="341"/>
      <c r="C25" s="341"/>
      <c r="D25" s="341"/>
      <c r="E25" s="341"/>
      <c r="F25" s="341"/>
      <c r="G25" s="341"/>
      <c r="H25" s="341"/>
      <c r="I25" s="341"/>
      <c r="J25" s="5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48" customFormat="1" ht="15" customHeight="1">
      <c r="A26" s="340" t="s">
        <v>85</v>
      </c>
      <c r="B26" s="340"/>
      <c r="C26" s="340"/>
      <c r="D26" s="340"/>
      <c r="E26" s="340"/>
      <c r="F26" s="340"/>
      <c r="G26" s="340"/>
      <c r="H26" s="340"/>
      <c r="I26" s="340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48" customFormat="1" ht="18" customHeight="1">
      <c r="A27" s="340" t="s">
        <v>86</v>
      </c>
      <c r="B27" s="340"/>
      <c r="C27" s="340"/>
      <c r="D27" s="340"/>
      <c r="E27" s="340"/>
      <c r="F27" s="340"/>
      <c r="G27" s="340"/>
      <c r="H27" s="340"/>
      <c r="I27" s="340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s="48" customFormat="1" ht="93" customHeight="1">
      <c r="A28" s="169" t="s">
        <v>33</v>
      </c>
      <c r="B28" s="342"/>
      <c r="C28" s="343"/>
      <c r="D28" s="13" t="s">
        <v>34</v>
      </c>
      <c r="E28" s="344" t="s">
        <v>15</v>
      </c>
      <c r="F28" s="27" t="s">
        <v>16</v>
      </c>
      <c r="G28" s="346" t="s">
        <v>129</v>
      </c>
      <c r="H28" s="348" t="s">
        <v>132</v>
      </c>
      <c r="I28" s="348" t="s">
        <v>130</v>
      </c>
      <c r="J28" s="358" t="s">
        <v>131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48" customFormat="1" ht="54.75" customHeight="1">
      <c r="A29" s="42" t="s">
        <v>42</v>
      </c>
      <c r="B29" s="43" t="s">
        <v>92</v>
      </c>
      <c r="C29" s="42" t="s">
        <v>93</v>
      </c>
      <c r="D29" s="43" t="s">
        <v>45</v>
      </c>
      <c r="E29" s="345"/>
      <c r="F29" s="17" t="s">
        <v>82</v>
      </c>
      <c r="G29" s="347"/>
      <c r="H29" s="349"/>
      <c r="I29" s="349"/>
      <c r="J29" s="35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48" customFormat="1" ht="79.5" customHeight="1">
      <c r="A30" s="66" t="s">
        <v>94</v>
      </c>
      <c r="B30" s="114" t="s">
        <v>158</v>
      </c>
      <c r="C30" s="114" t="s">
        <v>108</v>
      </c>
      <c r="D30" s="1" t="s">
        <v>88</v>
      </c>
      <c r="E30" s="1" t="s">
        <v>72</v>
      </c>
      <c r="F30" s="109">
        <v>36970</v>
      </c>
      <c r="G30" s="92">
        <v>3480</v>
      </c>
      <c r="H30" s="92">
        <v>3786</v>
      </c>
      <c r="I30" s="92">
        <v>3521</v>
      </c>
      <c r="J30" s="54">
        <f aca="true" t="shared" si="0" ref="J30:J36">SUM(G30:I30)</f>
        <v>10787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48" customFormat="1" ht="80.25" customHeight="1">
      <c r="A31" s="66" t="s">
        <v>94</v>
      </c>
      <c r="B31" s="114" t="s">
        <v>158</v>
      </c>
      <c r="C31" s="114" t="s">
        <v>109</v>
      </c>
      <c r="D31" s="1" t="s">
        <v>88</v>
      </c>
      <c r="E31" s="1" t="s">
        <v>72</v>
      </c>
      <c r="F31" s="109">
        <v>42180</v>
      </c>
      <c r="G31" s="92">
        <v>3136</v>
      </c>
      <c r="H31" s="92">
        <v>3636</v>
      </c>
      <c r="I31" s="92">
        <v>3611</v>
      </c>
      <c r="J31" s="54">
        <f t="shared" si="0"/>
        <v>10383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48" customFormat="1" ht="81" customHeight="1">
      <c r="A32" s="66" t="s">
        <v>94</v>
      </c>
      <c r="B32" s="114" t="s">
        <v>161</v>
      </c>
      <c r="C32" s="114" t="s">
        <v>108</v>
      </c>
      <c r="D32" s="1" t="s">
        <v>88</v>
      </c>
      <c r="E32" s="1" t="s">
        <v>72</v>
      </c>
      <c r="F32" s="109">
        <v>96974</v>
      </c>
      <c r="G32" s="54">
        <v>9081</v>
      </c>
      <c r="H32" s="54">
        <v>9536</v>
      </c>
      <c r="I32" s="54">
        <v>9209</v>
      </c>
      <c r="J32" s="54">
        <f t="shared" si="0"/>
        <v>27826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48" customFormat="1" ht="77.25" customHeight="1">
      <c r="A33" s="106" t="s">
        <v>94</v>
      </c>
      <c r="B33" s="114" t="s">
        <v>161</v>
      </c>
      <c r="C33" s="114" t="s">
        <v>109</v>
      </c>
      <c r="D33" s="18" t="s">
        <v>88</v>
      </c>
      <c r="E33" s="18" t="s">
        <v>72</v>
      </c>
      <c r="F33" s="110">
        <v>31848</v>
      </c>
      <c r="G33" s="107">
        <v>2647</v>
      </c>
      <c r="H33" s="107">
        <v>2907</v>
      </c>
      <c r="I33" s="107">
        <v>2812</v>
      </c>
      <c r="J33" s="108">
        <f t="shared" si="0"/>
        <v>8366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48" customFormat="1" ht="77.25" customHeight="1">
      <c r="A34" s="106" t="s">
        <v>94</v>
      </c>
      <c r="B34" s="114" t="s">
        <v>164</v>
      </c>
      <c r="C34" s="114" t="s">
        <v>108</v>
      </c>
      <c r="D34" s="18" t="s">
        <v>88</v>
      </c>
      <c r="E34" s="18" t="s">
        <v>72</v>
      </c>
      <c r="F34" s="111">
        <v>86024</v>
      </c>
      <c r="G34" s="107">
        <v>6986</v>
      </c>
      <c r="H34" s="107">
        <v>8449</v>
      </c>
      <c r="I34" s="107">
        <v>8412</v>
      </c>
      <c r="J34" s="108">
        <f t="shared" si="0"/>
        <v>23847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48" customFormat="1" ht="77.25" customHeight="1">
      <c r="A35" s="66" t="s">
        <v>94</v>
      </c>
      <c r="B35" s="115" t="s">
        <v>164</v>
      </c>
      <c r="C35" s="115" t="s">
        <v>109</v>
      </c>
      <c r="D35" s="116" t="s">
        <v>88</v>
      </c>
      <c r="E35" s="12" t="s">
        <v>72</v>
      </c>
      <c r="F35" s="111">
        <v>79884</v>
      </c>
      <c r="G35" s="117">
        <v>7050</v>
      </c>
      <c r="H35" s="117">
        <v>7678</v>
      </c>
      <c r="I35" s="117">
        <v>7322</v>
      </c>
      <c r="J35" s="112">
        <f t="shared" si="0"/>
        <v>22050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48" customFormat="1" ht="126.75" customHeight="1">
      <c r="A36" s="44" t="s">
        <v>95</v>
      </c>
      <c r="B36" s="45"/>
      <c r="C36" s="57"/>
      <c r="D36" s="57"/>
      <c r="E36" s="68" t="s">
        <v>72</v>
      </c>
      <c r="F36" s="88">
        <f>SUM(F30:F35)</f>
        <v>373880</v>
      </c>
      <c r="G36" s="88">
        <f>SUM(G30:G35)</f>
        <v>32380</v>
      </c>
      <c r="H36" s="88">
        <f>SUM(H30:H35)</f>
        <v>35992</v>
      </c>
      <c r="I36" s="88">
        <f>SUM(I30:I35)</f>
        <v>34887</v>
      </c>
      <c r="J36" s="113">
        <f t="shared" si="0"/>
        <v>103259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s="26" customFormat="1" ht="23.25" customHeight="1">
      <c r="A37" s="352" t="s">
        <v>97</v>
      </c>
      <c r="B37" s="352"/>
      <c r="C37" s="352"/>
      <c r="D37" s="352"/>
      <c r="E37" s="352"/>
      <c r="F37" s="352"/>
      <c r="G37" s="352"/>
      <c r="H37" s="352"/>
      <c r="I37" s="352"/>
      <c r="J37" s="352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48" customFormat="1" ht="22.5" customHeight="1">
      <c r="A38" s="340" t="s">
        <v>24</v>
      </c>
      <c r="B38" s="340"/>
      <c r="C38" s="340"/>
      <c r="D38" s="340"/>
      <c r="E38" s="340"/>
      <c r="F38" s="340"/>
      <c r="G38" s="340"/>
      <c r="H38" s="340"/>
      <c r="I38" s="340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48" customFormat="1" ht="20.25" customHeight="1">
      <c r="A39" s="341" t="s">
        <v>153</v>
      </c>
      <c r="B39" s="341"/>
      <c r="C39" s="341"/>
      <c r="D39" s="341"/>
      <c r="E39" s="341"/>
      <c r="F39" s="341"/>
      <c r="G39" s="341"/>
      <c r="H39" s="341"/>
      <c r="I39" s="341"/>
      <c r="J39" s="5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s="48" customFormat="1" ht="15" customHeight="1">
      <c r="A40" s="340" t="s">
        <v>85</v>
      </c>
      <c r="B40" s="340"/>
      <c r="C40" s="340"/>
      <c r="D40" s="340"/>
      <c r="E40" s="340"/>
      <c r="F40" s="340"/>
      <c r="G40" s="340"/>
      <c r="H40" s="340"/>
      <c r="I40" s="340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s="48" customFormat="1" ht="18" customHeight="1">
      <c r="A41" s="340" t="s">
        <v>86</v>
      </c>
      <c r="B41" s="340"/>
      <c r="C41" s="340"/>
      <c r="D41" s="340"/>
      <c r="E41" s="340"/>
      <c r="F41" s="340"/>
      <c r="G41" s="340"/>
      <c r="H41" s="340"/>
      <c r="I41" s="340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10" s="28" customFormat="1" ht="81" customHeight="1">
      <c r="A42" s="169" t="s">
        <v>33</v>
      </c>
      <c r="B42" s="342"/>
      <c r="C42" s="343"/>
      <c r="D42" s="350" t="s">
        <v>125</v>
      </c>
      <c r="E42" s="344" t="s">
        <v>15</v>
      </c>
      <c r="F42" s="27" t="s">
        <v>16</v>
      </c>
      <c r="G42" s="346" t="s">
        <v>129</v>
      </c>
      <c r="H42" s="348" t="s">
        <v>132</v>
      </c>
      <c r="I42" s="348" t="s">
        <v>130</v>
      </c>
      <c r="J42" s="358" t="s">
        <v>131</v>
      </c>
    </row>
    <row r="43" spans="1:10" s="28" customFormat="1" ht="40.5" customHeight="1">
      <c r="A43" s="42" t="s">
        <v>112</v>
      </c>
      <c r="B43" s="43" t="s">
        <v>113</v>
      </c>
      <c r="C43" s="42" t="s">
        <v>113</v>
      </c>
      <c r="D43" s="351"/>
      <c r="E43" s="345"/>
      <c r="F43" s="17" t="s">
        <v>82</v>
      </c>
      <c r="G43" s="347"/>
      <c r="H43" s="349"/>
      <c r="I43" s="349"/>
      <c r="J43" s="359"/>
    </row>
    <row r="44" spans="1:10" s="28" customFormat="1" ht="42.75" customHeight="1">
      <c r="A44" s="118" t="s">
        <v>166</v>
      </c>
      <c r="B44" s="18"/>
      <c r="C44" s="18"/>
      <c r="D44" s="18" t="s">
        <v>115</v>
      </c>
      <c r="E44" s="96" t="s">
        <v>118</v>
      </c>
      <c r="F44" s="84">
        <v>10</v>
      </c>
      <c r="G44" s="18">
        <v>10</v>
      </c>
      <c r="H44" s="18">
        <v>10</v>
      </c>
      <c r="I44" s="18">
        <v>10</v>
      </c>
      <c r="J44" s="101">
        <f aca="true" t="shared" si="1" ref="J44:J50">SUM(G44:I44)/3</f>
        <v>10</v>
      </c>
    </row>
    <row r="45" spans="1:22" s="26" customFormat="1" ht="42.75" customHeight="1">
      <c r="A45" s="118" t="s">
        <v>167</v>
      </c>
      <c r="B45" s="97"/>
      <c r="C45" s="97"/>
      <c r="D45" s="18" t="s">
        <v>172</v>
      </c>
      <c r="E45" s="96" t="s">
        <v>118</v>
      </c>
      <c r="F45" s="97">
        <v>12</v>
      </c>
      <c r="G45" s="97">
        <v>12</v>
      </c>
      <c r="H45" s="97">
        <v>12</v>
      </c>
      <c r="I45" s="97">
        <v>12</v>
      </c>
      <c r="J45" s="101">
        <f t="shared" si="1"/>
        <v>12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s="26" customFormat="1" ht="42.75" customHeight="1">
      <c r="A46" s="118" t="s">
        <v>168</v>
      </c>
      <c r="B46" s="97"/>
      <c r="C46" s="97"/>
      <c r="D46" s="18" t="s">
        <v>173</v>
      </c>
      <c r="E46" s="96" t="s">
        <v>118</v>
      </c>
      <c r="F46" s="97">
        <v>12</v>
      </c>
      <c r="G46" s="97">
        <v>12</v>
      </c>
      <c r="H46" s="97">
        <v>12</v>
      </c>
      <c r="I46" s="97">
        <v>12</v>
      </c>
      <c r="J46" s="101">
        <f t="shared" si="1"/>
        <v>12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26" customFormat="1" ht="42.75" customHeight="1">
      <c r="A47" s="118" t="s">
        <v>169</v>
      </c>
      <c r="B47" s="97"/>
      <c r="C47" s="97"/>
      <c r="D47" s="18" t="s">
        <v>174</v>
      </c>
      <c r="E47" s="96" t="s">
        <v>118</v>
      </c>
      <c r="F47" s="97">
        <v>8</v>
      </c>
      <c r="G47" s="97">
        <v>8</v>
      </c>
      <c r="H47" s="97">
        <v>8</v>
      </c>
      <c r="I47" s="97">
        <v>8</v>
      </c>
      <c r="J47" s="101">
        <f t="shared" si="1"/>
        <v>8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s="26" customFormat="1" ht="42.75" customHeight="1">
      <c r="A48" s="118" t="s">
        <v>170</v>
      </c>
      <c r="B48" s="97"/>
      <c r="C48" s="97"/>
      <c r="D48" s="18" t="s">
        <v>175</v>
      </c>
      <c r="E48" s="96" t="s">
        <v>118</v>
      </c>
      <c r="F48" s="97">
        <v>12</v>
      </c>
      <c r="G48" s="97">
        <v>12</v>
      </c>
      <c r="H48" s="97">
        <v>12</v>
      </c>
      <c r="I48" s="97">
        <v>12</v>
      </c>
      <c r="J48" s="101">
        <f t="shared" si="1"/>
        <v>12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26" customFormat="1" ht="42.75" customHeight="1">
      <c r="A49" s="118" t="s">
        <v>171</v>
      </c>
      <c r="B49" s="9"/>
      <c r="C49" s="9"/>
      <c r="D49" s="18" t="s">
        <v>176</v>
      </c>
      <c r="E49" s="91" t="s">
        <v>118</v>
      </c>
      <c r="F49" s="9">
        <v>28</v>
      </c>
      <c r="G49" s="9">
        <v>28</v>
      </c>
      <c r="H49" s="9">
        <v>28</v>
      </c>
      <c r="I49" s="9">
        <v>28</v>
      </c>
      <c r="J49" s="101">
        <f t="shared" si="1"/>
        <v>28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26" customFormat="1" ht="118.5" customHeight="1">
      <c r="A50" s="98" t="s">
        <v>144</v>
      </c>
      <c r="B50" s="99"/>
      <c r="C50" s="99"/>
      <c r="D50" s="99"/>
      <c r="E50" s="99" t="s">
        <v>118</v>
      </c>
      <c r="F50" s="100">
        <f>SUM(F44:F49)</f>
        <v>82</v>
      </c>
      <c r="G50" s="100">
        <f>SUM(G44:G49)</f>
        <v>82</v>
      </c>
      <c r="H50" s="100">
        <f>SUM(H44:H49)</f>
        <v>82</v>
      </c>
      <c r="I50" s="100">
        <f>SUM(I44:I49)</f>
        <v>82</v>
      </c>
      <c r="J50" s="100">
        <f t="shared" si="1"/>
        <v>82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26" customFormat="1" ht="21.75" customHeight="1">
      <c r="A51" s="352" t="s">
        <v>151</v>
      </c>
      <c r="B51" s="352"/>
      <c r="C51" s="352"/>
      <c r="D51" s="352"/>
      <c r="E51" s="352"/>
      <c r="F51" s="352"/>
      <c r="G51" s="352"/>
      <c r="H51" s="352"/>
      <c r="I51" s="352"/>
      <c r="J51" s="352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s="48" customFormat="1" ht="14.25" customHeight="1">
      <c r="A52" s="340" t="s">
        <v>24</v>
      </c>
      <c r="B52" s="340"/>
      <c r="C52" s="340"/>
      <c r="D52" s="340"/>
      <c r="E52" s="340"/>
      <c r="F52" s="340"/>
      <c r="G52" s="340"/>
      <c r="H52" s="340"/>
      <c r="I52" s="340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48" customFormat="1" ht="20.25" customHeight="1">
      <c r="A53" s="341" t="s">
        <v>185</v>
      </c>
      <c r="B53" s="341"/>
      <c r="C53" s="341"/>
      <c r="D53" s="341"/>
      <c r="E53" s="341"/>
      <c r="F53" s="341"/>
      <c r="G53" s="341"/>
      <c r="H53" s="341"/>
      <c r="I53" s="341"/>
      <c r="J53" s="5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48" customFormat="1" ht="15" customHeight="1">
      <c r="A54" s="340" t="s">
        <v>85</v>
      </c>
      <c r="B54" s="340"/>
      <c r="C54" s="340"/>
      <c r="D54" s="340"/>
      <c r="E54" s="340"/>
      <c r="F54" s="340"/>
      <c r="G54" s="340"/>
      <c r="H54" s="340"/>
      <c r="I54" s="340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48" customFormat="1" ht="18" customHeight="1">
      <c r="A55" s="340" t="s">
        <v>86</v>
      </c>
      <c r="B55" s="340"/>
      <c r="C55" s="340"/>
      <c r="D55" s="340"/>
      <c r="E55" s="340"/>
      <c r="F55" s="340"/>
      <c r="G55" s="340"/>
      <c r="H55" s="340"/>
      <c r="I55" s="340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10" s="28" customFormat="1" ht="76.5" customHeight="1">
      <c r="A56" s="169" t="s">
        <v>33</v>
      </c>
      <c r="B56" s="342"/>
      <c r="C56" s="343"/>
      <c r="D56" s="350" t="s">
        <v>125</v>
      </c>
      <c r="E56" s="344" t="s">
        <v>15</v>
      </c>
      <c r="F56" s="27" t="s">
        <v>16</v>
      </c>
      <c r="G56" s="346" t="s">
        <v>129</v>
      </c>
      <c r="H56" s="348" t="s">
        <v>132</v>
      </c>
      <c r="I56" s="348" t="s">
        <v>130</v>
      </c>
      <c r="J56" s="358" t="s">
        <v>131</v>
      </c>
    </row>
    <row r="57" spans="1:10" s="28" customFormat="1" ht="31.5" customHeight="1">
      <c r="A57" s="42" t="s">
        <v>112</v>
      </c>
      <c r="B57" s="43" t="s">
        <v>113</v>
      </c>
      <c r="C57" s="42" t="s">
        <v>113</v>
      </c>
      <c r="D57" s="351"/>
      <c r="E57" s="345"/>
      <c r="F57" s="17" t="s">
        <v>82</v>
      </c>
      <c r="G57" s="347"/>
      <c r="H57" s="349"/>
      <c r="I57" s="349"/>
      <c r="J57" s="359"/>
    </row>
    <row r="58" spans="1:10" s="28" customFormat="1" ht="42.75" customHeight="1">
      <c r="A58" s="118" t="s">
        <v>186</v>
      </c>
      <c r="B58" s="121"/>
      <c r="C58" s="121"/>
      <c r="D58" s="121" t="s">
        <v>115</v>
      </c>
      <c r="E58" s="52" t="s">
        <v>118</v>
      </c>
      <c r="F58" s="83">
        <v>10</v>
      </c>
      <c r="G58" s="121">
        <v>10</v>
      </c>
      <c r="H58" s="121">
        <v>10</v>
      </c>
      <c r="I58" s="121">
        <v>10</v>
      </c>
      <c r="J58" s="122">
        <f>SUM(G58:I58)/3</f>
        <v>10</v>
      </c>
    </row>
    <row r="59" spans="1:22" s="26" customFormat="1" ht="21.75" customHeight="1">
      <c r="A59" s="352" t="s">
        <v>184</v>
      </c>
      <c r="B59" s="352"/>
      <c r="C59" s="352"/>
      <c r="D59" s="352"/>
      <c r="E59" s="352"/>
      <c r="F59" s="352"/>
      <c r="G59" s="352"/>
      <c r="H59" s="352"/>
      <c r="I59" s="352"/>
      <c r="J59" s="352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9" s="26" customFormat="1" ht="25.5" customHeight="1">
      <c r="A60" s="340" t="s">
        <v>139</v>
      </c>
      <c r="B60" s="340"/>
      <c r="C60" s="340"/>
      <c r="D60" s="340"/>
      <c r="E60" s="340"/>
      <c r="F60" s="340"/>
      <c r="G60" s="340"/>
      <c r="H60" s="340"/>
      <c r="I60" s="340"/>
    </row>
    <row r="61" spans="1:10" s="26" customFormat="1" ht="38.25" customHeight="1">
      <c r="A61" s="370" t="s">
        <v>96</v>
      </c>
      <c r="B61" s="370"/>
      <c r="C61" s="370"/>
      <c r="D61" s="370"/>
      <c r="E61" s="370"/>
      <c r="F61" s="370"/>
      <c r="G61" s="370"/>
      <c r="H61" s="370"/>
      <c r="I61" s="370"/>
      <c r="J61" s="51"/>
    </row>
    <row r="62" spans="1:9" s="26" customFormat="1" ht="15" customHeight="1">
      <c r="A62" s="340" t="s">
        <v>141</v>
      </c>
      <c r="B62" s="340"/>
      <c r="C62" s="340"/>
      <c r="D62" s="340"/>
      <c r="E62" s="340"/>
      <c r="F62" s="340"/>
      <c r="G62" s="340"/>
      <c r="H62" s="340"/>
      <c r="I62" s="340"/>
    </row>
    <row r="63" spans="1:9" s="28" customFormat="1" ht="16.5" customHeight="1">
      <c r="A63" s="360" t="s">
        <v>140</v>
      </c>
      <c r="B63" s="360"/>
      <c r="C63" s="360"/>
      <c r="D63" s="360"/>
      <c r="E63" s="360"/>
      <c r="F63" s="360"/>
      <c r="G63" s="360"/>
      <c r="H63" s="360"/>
      <c r="I63" s="360"/>
    </row>
    <row r="64" spans="1:10" s="28" customFormat="1" ht="72.75" customHeight="1">
      <c r="A64" s="380" t="s">
        <v>124</v>
      </c>
      <c r="B64" s="381"/>
      <c r="C64" s="382"/>
      <c r="D64" s="104" t="s">
        <v>125</v>
      </c>
      <c r="E64" s="383" t="s">
        <v>15</v>
      </c>
      <c r="F64" s="27" t="s">
        <v>16</v>
      </c>
      <c r="G64" s="346" t="s">
        <v>129</v>
      </c>
      <c r="H64" s="348" t="s">
        <v>132</v>
      </c>
      <c r="I64" s="348" t="s">
        <v>130</v>
      </c>
      <c r="J64" s="358" t="s">
        <v>131</v>
      </c>
    </row>
    <row r="65" spans="1:10" s="28" customFormat="1" ht="58.5" customHeight="1">
      <c r="A65" s="42" t="s">
        <v>42</v>
      </c>
      <c r="B65" s="43" t="s">
        <v>43</v>
      </c>
      <c r="C65" s="42" t="s">
        <v>44</v>
      </c>
      <c r="D65" s="43" t="s">
        <v>45</v>
      </c>
      <c r="E65" s="384"/>
      <c r="F65" s="17" t="s">
        <v>82</v>
      </c>
      <c r="G65" s="347"/>
      <c r="H65" s="349"/>
      <c r="I65" s="349"/>
      <c r="J65" s="359"/>
    </row>
    <row r="66" spans="1:10" s="28" customFormat="1" ht="25.5" customHeight="1">
      <c r="A66" s="1"/>
      <c r="B66" s="1"/>
      <c r="C66" s="1"/>
      <c r="D66" s="1"/>
      <c r="E66" s="52" t="s">
        <v>66</v>
      </c>
      <c r="F66" s="53">
        <v>19</v>
      </c>
      <c r="G66" s="1">
        <v>0</v>
      </c>
      <c r="H66" s="1">
        <v>0</v>
      </c>
      <c r="I66" s="1">
        <v>0</v>
      </c>
      <c r="J66" s="54">
        <f>SUM(G66:I66)</f>
        <v>0</v>
      </c>
    </row>
    <row r="68" spans="1:10" s="28" customFormat="1" ht="29.25" customHeight="1">
      <c r="A68" s="385" t="s">
        <v>101</v>
      </c>
      <c r="B68" s="385"/>
      <c r="D68" s="63" t="s">
        <v>100</v>
      </c>
      <c r="I68" s="386" t="s">
        <v>155</v>
      </c>
      <c r="J68" s="386"/>
    </row>
    <row r="69" spans="2:22" s="28" customFormat="1" ht="18" customHeight="1">
      <c r="B69" s="30"/>
      <c r="C69" s="31"/>
      <c r="D69" s="32" t="s">
        <v>76</v>
      </c>
      <c r="E69" s="31"/>
      <c r="F69" s="32" t="s">
        <v>77</v>
      </c>
      <c r="G69" s="33"/>
      <c r="I69" s="318" t="s">
        <v>78</v>
      </c>
      <c r="J69" s="379"/>
      <c r="K69" s="31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53" s="34" customFormat="1" ht="18" customHeight="1">
      <c r="A70" s="28" t="s">
        <v>79</v>
      </c>
      <c r="B70" s="361" t="s">
        <v>194</v>
      </c>
      <c r="C70" s="36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8" s="28" customFormat="1" ht="16.5" customHeight="1">
      <c r="A71" s="76"/>
      <c r="B71" s="361"/>
      <c r="C71" s="361"/>
      <c r="D71" s="24"/>
      <c r="E71" s="35"/>
      <c r="F71" s="25"/>
      <c r="G71" s="14"/>
      <c r="H71" s="14"/>
    </row>
  </sheetData>
  <sheetProtection/>
  <mergeCells count="87">
    <mergeCell ref="J56:J57"/>
    <mergeCell ref="A55:I55"/>
    <mergeCell ref="A56:C56"/>
    <mergeCell ref="D56:D57"/>
    <mergeCell ref="E56:E57"/>
    <mergeCell ref="G56:G57"/>
    <mergeCell ref="H56:H57"/>
    <mergeCell ref="I56:I57"/>
    <mergeCell ref="J64:J65"/>
    <mergeCell ref="I69:J69"/>
    <mergeCell ref="A64:C64"/>
    <mergeCell ref="E64:E65"/>
    <mergeCell ref="G64:G65"/>
    <mergeCell ref="H64:H65"/>
    <mergeCell ref="I64:I65"/>
    <mergeCell ref="A68:B68"/>
    <mergeCell ref="I68:J68"/>
    <mergeCell ref="A62:I62"/>
    <mergeCell ref="J7:J8"/>
    <mergeCell ref="D13:F13"/>
    <mergeCell ref="D7:F7"/>
    <mergeCell ref="J28:J29"/>
    <mergeCell ref="A7:B8"/>
    <mergeCell ref="C7:C8"/>
    <mergeCell ref="A24:I24"/>
    <mergeCell ref="A12:B12"/>
    <mergeCell ref="D12:F12"/>
    <mergeCell ref="A10:B10"/>
    <mergeCell ref="D10:F10"/>
    <mergeCell ref="H1:J1"/>
    <mergeCell ref="E1:G1"/>
    <mergeCell ref="A60:I60"/>
    <mergeCell ref="A61:I61"/>
    <mergeCell ref="A59:J59"/>
    <mergeCell ref="A52:I52"/>
    <mergeCell ref="A53:I53"/>
    <mergeCell ref="A54:I54"/>
    <mergeCell ref="A1:B2"/>
    <mergeCell ref="G7:G8"/>
    <mergeCell ref="H7:H8"/>
    <mergeCell ref="I7:I8"/>
    <mergeCell ref="D8:F8"/>
    <mergeCell ref="A17:I17"/>
    <mergeCell ref="A13:B13"/>
    <mergeCell ref="A5:J5"/>
    <mergeCell ref="A9:B9"/>
    <mergeCell ref="D9:F9"/>
    <mergeCell ref="A3:J3"/>
    <mergeCell ref="A4:J4"/>
    <mergeCell ref="J42:J43"/>
    <mergeCell ref="A51:J51"/>
    <mergeCell ref="A26:I26"/>
    <mergeCell ref="A27:I27"/>
    <mergeCell ref="A28:C28"/>
    <mergeCell ref="E28:E29"/>
    <mergeCell ref="G28:G29"/>
    <mergeCell ref="H28:H29"/>
    <mergeCell ref="A63:I63"/>
    <mergeCell ref="F19:F20"/>
    <mergeCell ref="B70:C71"/>
    <mergeCell ref="I19:I20"/>
    <mergeCell ref="A15:I15"/>
    <mergeCell ref="A16:I16"/>
    <mergeCell ref="I28:I29"/>
    <mergeCell ref="A18:I18"/>
    <mergeCell ref="A19:C19"/>
    <mergeCell ref="E19:E20"/>
    <mergeCell ref="A37:J37"/>
    <mergeCell ref="A14:J14"/>
    <mergeCell ref="A23:J23"/>
    <mergeCell ref="A6:J6"/>
    <mergeCell ref="A11:B11"/>
    <mergeCell ref="D11:F11"/>
    <mergeCell ref="J19:J20"/>
    <mergeCell ref="G19:G20"/>
    <mergeCell ref="H19:H20"/>
    <mergeCell ref="A25:I25"/>
    <mergeCell ref="A38:I38"/>
    <mergeCell ref="A39:I39"/>
    <mergeCell ref="A40:I40"/>
    <mergeCell ref="A41:I41"/>
    <mergeCell ref="A42:C42"/>
    <mergeCell ref="E42:E43"/>
    <mergeCell ref="G42:G43"/>
    <mergeCell ref="H42:H43"/>
    <mergeCell ref="I42:I43"/>
    <mergeCell ref="D42:D43"/>
  </mergeCells>
  <printOptions/>
  <pageMargins left="0.984251968503937" right="0.3937007874015748" top="0.984251968503937" bottom="0.3937007874015748" header="0.31496062992125984" footer="0.31496062992125984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ДЮСШДВА</cp:lastModifiedBy>
  <cp:lastPrinted>2020-04-08T12:08:16Z</cp:lastPrinted>
  <dcterms:created xsi:type="dcterms:W3CDTF">1996-10-08T23:32:33Z</dcterms:created>
  <dcterms:modified xsi:type="dcterms:W3CDTF">2020-04-21T08:39:58Z</dcterms:modified>
  <cp:category/>
  <cp:version/>
  <cp:contentType/>
  <cp:contentStatus/>
</cp:coreProperties>
</file>